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nboden\OneDrive - Boy Scouts of America\MAC Master\Council Operations\Program\Program Planner\"/>
    </mc:Choice>
  </mc:AlternateContent>
  <xr:revisionPtr revIDLastSave="46" documentId="8_{B8D82716-FF32-2B4E-9907-08C59CCDD7FA}" xr6:coauthVersionLast="44" xr6:coauthVersionMax="45" xr10:uidLastSave="{A506EEA7-EB47-4ED8-8225-D9D92D2C7A5B}"/>
  <bookViews>
    <workbookView xWindow="-120" yWindow="-120" windowWidth="25440" windowHeight="15390" activeTab="2" xr2:uid="{00000000-000D-0000-FFFF-FFFF00000000}"/>
  </bookViews>
  <sheets>
    <sheet name="Intro" sheetId="5" r:id="rId1"/>
    <sheet name="Calendar" sheetId="12" r:id="rId2"/>
    <sheet name="Budget Planner" sheetId="11" r:id="rId3"/>
    <sheet name="Sheet1" sheetId="13" state="hidden" r:id="rId4"/>
  </sheets>
  <definedNames>
    <definedName name="_xlnm._FilterDatabase" localSheetId="2" hidden="1">'Budget Planner'!$N$1:$N$12</definedName>
    <definedName name="blackhawk">#REF!</definedName>
    <definedName name="diamonddick">#REF!</definedName>
    <definedName name="goldenrod">#REF!</definedName>
    <definedName name="IronHorse">#REF!</definedName>
    <definedName name="ohwahnasee">#REF!</definedName>
    <definedName name="Petahlashauro">#REF!</definedName>
    <definedName name="_xlnm.Print_Area" localSheetId="2">'Budget Planner'!$A$1:$J$153</definedName>
    <definedName name="_xlnm.Print_Area" localSheetId="1">Calendar!$A$1:$I$64</definedName>
    <definedName name="_xlnm.Print_Area" localSheetId="0">Intro!$A$1:$S$44</definedName>
    <definedName name="_xlnm.Print_Titles" localSheetId="2">'Budget Planner'!$1:$7</definedName>
    <definedName name="thundercloud">#REF!</definedName>
    <definedName name="trailblazer">#REF!</definedName>
    <definedName name="twinlakes">#REF!</definedName>
    <definedName name="wagonwheel">#REF!</definedName>
    <definedName name="wareag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7" i="11" l="1"/>
  <c r="C117" i="11"/>
  <c r="C107" i="11"/>
  <c r="C97" i="11"/>
  <c r="C87" i="11"/>
  <c r="C77" i="11"/>
  <c r="C67" i="11"/>
  <c r="C57" i="11"/>
  <c r="G27" i="11"/>
  <c r="A21" i="11"/>
  <c r="B21" i="11"/>
  <c r="E21" i="11"/>
  <c r="G21" i="11"/>
  <c r="H21" i="11"/>
  <c r="A22" i="11"/>
  <c r="B22" i="11"/>
  <c r="E22" i="11"/>
  <c r="G22" i="11"/>
  <c r="H22" i="11"/>
  <c r="A23" i="11"/>
  <c r="B23" i="11"/>
  <c r="E23" i="11"/>
  <c r="G23" i="11"/>
  <c r="H23" i="11"/>
  <c r="A24" i="11"/>
  <c r="B24" i="11"/>
  <c r="E24" i="11"/>
  <c r="G24" i="11"/>
  <c r="H24" i="11"/>
  <c r="A25" i="11"/>
  <c r="B25" i="11"/>
  <c r="E25" i="11"/>
  <c r="G25" i="11"/>
  <c r="H25" i="11"/>
  <c r="A26" i="11"/>
  <c r="B26" i="11"/>
  <c r="E26" i="11"/>
  <c r="G26" i="11"/>
  <c r="H26" i="11"/>
  <c r="C27" i="11"/>
  <c r="A31" i="11"/>
  <c r="B31" i="11"/>
  <c r="E31" i="11"/>
  <c r="H31" i="11" s="1"/>
  <c r="H37" i="11" s="1"/>
  <c r="G31" i="11"/>
  <c r="G37" i="11" s="1"/>
  <c r="A32" i="11"/>
  <c r="B32" i="11"/>
  <c r="E32" i="11"/>
  <c r="G32" i="11"/>
  <c r="H32" i="11"/>
  <c r="A33" i="11"/>
  <c r="B33" i="11"/>
  <c r="E33" i="11"/>
  <c r="G33" i="11"/>
  <c r="H33" i="11"/>
  <c r="A34" i="11"/>
  <c r="B34" i="11"/>
  <c r="E34" i="11"/>
  <c r="G34" i="11"/>
  <c r="H34" i="11"/>
  <c r="A35" i="11"/>
  <c r="B35" i="11"/>
  <c r="E35" i="11"/>
  <c r="G35" i="11"/>
  <c r="H35" i="11"/>
  <c r="A36" i="11"/>
  <c r="B36" i="11"/>
  <c r="E36" i="11"/>
  <c r="G36" i="11"/>
  <c r="H36" i="11"/>
  <c r="C37" i="11"/>
  <c r="A41" i="11"/>
  <c r="B41" i="11"/>
  <c r="E41" i="11"/>
  <c r="E47" i="11" s="1"/>
  <c r="G41" i="11"/>
  <c r="G47" i="11" s="1"/>
  <c r="A42" i="11"/>
  <c r="B42" i="11"/>
  <c r="E42" i="11"/>
  <c r="G42" i="11"/>
  <c r="H42" i="11"/>
  <c r="A43" i="11"/>
  <c r="B43" i="11"/>
  <c r="E43" i="11"/>
  <c r="G43" i="11"/>
  <c r="H43" i="11"/>
  <c r="A44" i="11"/>
  <c r="B44" i="11"/>
  <c r="E44" i="11"/>
  <c r="G44" i="11"/>
  <c r="H44" i="11"/>
  <c r="A45" i="11"/>
  <c r="B45" i="11"/>
  <c r="E45" i="11"/>
  <c r="G45" i="11"/>
  <c r="H45" i="11"/>
  <c r="A46" i="11"/>
  <c r="B46" i="11"/>
  <c r="E46" i="11"/>
  <c r="G46" i="11"/>
  <c r="H46" i="11"/>
  <c r="C47" i="11"/>
  <c r="E27" i="11" l="1"/>
  <c r="H27" i="11"/>
  <c r="E37" i="11"/>
  <c r="H41" i="11"/>
  <c r="H47" i="11" s="1"/>
  <c r="C17" i="11"/>
  <c r="G124" i="11"/>
  <c r="G125" i="11"/>
  <c r="A121" i="11" l="1"/>
  <c r="B121" i="11"/>
  <c r="A122" i="11"/>
  <c r="B122" i="11"/>
  <c r="A123" i="11"/>
  <c r="B123" i="11"/>
  <c r="A124" i="11"/>
  <c r="B124" i="11"/>
  <c r="A125" i="11"/>
  <c r="B125" i="11"/>
  <c r="A126" i="11"/>
  <c r="B126" i="11"/>
  <c r="A111" i="11"/>
  <c r="B111" i="11"/>
  <c r="A112" i="11"/>
  <c r="B112" i="11"/>
  <c r="A113" i="11"/>
  <c r="B113" i="11"/>
  <c r="A114" i="11"/>
  <c r="B114" i="11"/>
  <c r="A115" i="11"/>
  <c r="B115" i="11"/>
  <c r="A116" i="11"/>
  <c r="B116" i="11"/>
  <c r="A101" i="11"/>
  <c r="B101" i="11"/>
  <c r="A102" i="11"/>
  <c r="B102" i="11"/>
  <c r="A103" i="11"/>
  <c r="B103" i="11"/>
  <c r="A104" i="11"/>
  <c r="B104" i="11"/>
  <c r="A105" i="11"/>
  <c r="B105" i="11"/>
  <c r="A106" i="11"/>
  <c r="B106" i="11"/>
  <c r="A91" i="11"/>
  <c r="B91" i="11"/>
  <c r="A92" i="11"/>
  <c r="B92" i="11"/>
  <c r="A93" i="11"/>
  <c r="B93" i="11"/>
  <c r="A94" i="11"/>
  <c r="B94" i="11"/>
  <c r="A95" i="11"/>
  <c r="B95" i="11"/>
  <c r="A96" i="11"/>
  <c r="B96" i="11"/>
  <c r="A81" i="11"/>
  <c r="B81" i="11"/>
  <c r="A82" i="11"/>
  <c r="B82" i="11"/>
  <c r="A83" i="11"/>
  <c r="B83" i="11"/>
  <c r="A84" i="11"/>
  <c r="B84" i="11"/>
  <c r="A85" i="11"/>
  <c r="B85" i="11"/>
  <c r="A86" i="11"/>
  <c r="B86" i="11"/>
  <c r="A71" i="11"/>
  <c r="B71" i="11"/>
  <c r="A72" i="11"/>
  <c r="B72" i="11"/>
  <c r="A73" i="11"/>
  <c r="B73" i="11"/>
  <c r="A74" i="11"/>
  <c r="B74" i="11"/>
  <c r="A75" i="11"/>
  <c r="B75" i="11"/>
  <c r="A76" i="11"/>
  <c r="B76" i="11"/>
  <c r="A61" i="11"/>
  <c r="B61" i="11"/>
  <c r="A62" i="11"/>
  <c r="B62" i="11"/>
  <c r="A63" i="11"/>
  <c r="B63" i="11"/>
  <c r="A64" i="11"/>
  <c r="B64" i="11"/>
  <c r="A65" i="11"/>
  <c r="B65" i="11"/>
  <c r="A66" i="11"/>
  <c r="B66" i="11"/>
  <c r="A51" i="11"/>
  <c r="B51" i="11"/>
  <c r="A52" i="11"/>
  <c r="B52" i="11"/>
  <c r="A53" i="11"/>
  <c r="B53" i="11"/>
  <c r="A54" i="11"/>
  <c r="B54" i="11"/>
  <c r="A55" i="11"/>
  <c r="B55" i="11"/>
  <c r="A56" i="11"/>
  <c r="B56" i="11"/>
  <c r="B11" i="11"/>
  <c r="A12" i="11"/>
  <c r="B12" i="11"/>
  <c r="A13" i="11"/>
  <c r="B13" i="11"/>
  <c r="A14" i="11"/>
  <c r="B14" i="11"/>
  <c r="A15" i="11"/>
  <c r="B15" i="11"/>
  <c r="A16" i="11"/>
  <c r="B16" i="11"/>
  <c r="I63" i="12"/>
  <c r="A57" i="12"/>
  <c r="A1" i="12"/>
  <c r="H126" i="11" l="1"/>
  <c r="H125" i="11"/>
  <c r="H124" i="11"/>
  <c r="H123" i="11"/>
  <c r="H122" i="11"/>
  <c r="H116" i="11"/>
  <c r="H115" i="11"/>
  <c r="H114" i="11"/>
  <c r="H113" i="11"/>
  <c r="H112" i="11"/>
  <c r="H106" i="11"/>
  <c r="H105" i="11"/>
  <c r="H104" i="11"/>
  <c r="H103" i="11"/>
  <c r="H102" i="11"/>
  <c r="H96" i="11"/>
  <c r="H95" i="11"/>
  <c r="H94" i="11"/>
  <c r="H93" i="11"/>
  <c r="H92" i="11"/>
  <c r="H86" i="11"/>
  <c r="H85" i="11"/>
  <c r="H84" i="11"/>
  <c r="H83" i="11"/>
  <c r="H82" i="11"/>
  <c r="H76" i="11"/>
  <c r="H75" i="11"/>
  <c r="H74" i="11"/>
  <c r="H73" i="11"/>
  <c r="H72" i="11"/>
  <c r="H66" i="11"/>
  <c r="H65" i="11"/>
  <c r="H64" i="11"/>
  <c r="H63" i="11"/>
  <c r="H62" i="11"/>
  <c r="H56" i="11"/>
  <c r="H55" i="11"/>
  <c r="H54" i="11"/>
  <c r="H53" i="11"/>
  <c r="H52" i="11"/>
  <c r="H16" i="11"/>
  <c r="H15" i="11"/>
  <c r="H14" i="11"/>
  <c r="H13" i="11"/>
  <c r="G134" i="11"/>
  <c r="E11" i="11" l="1"/>
  <c r="E17" i="11" s="1"/>
  <c r="C148" i="11"/>
  <c r="H150" i="11" s="1"/>
  <c r="G126" i="11"/>
  <c r="G123" i="11"/>
  <c r="G122" i="11"/>
  <c r="G121" i="11"/>
  <c r="G116" i="11"/>
  <c r="G115" i="11"/>
  <c r="G114" i="11"/>
  <c r="G113" i="11"/>
  <c r="G112" i="11"/>
  <c r="G111" i="11"/>
  <c r="G106" i="11"/>
  <c r="G105" i="11"/>
  <c r="G104" i="11"/>
  <c r="G103" i="11"/>
  <c r="G102" i="11"/>
  <c r="G101" i="11"/>
  <c r="G96" i="11"/>
  <c r="G95" i="11"/>
  <c r="G94" i="11"/>
  <c r="G93" i="11"/>
  <c r="G92" i="11"/>
  <c r="G91" i="11"/>
  <c r="G86" i="11"/>
  <c r="G85" i="11"/>
  <c r="G84" i="11"/>
  <c r="G83" i="11"/>
  <c r="G82" i="11"/>
  <c r="G81" i="11"/>
  <c r="G76" i="11"/>
  <c r="G75" i="11"/>
  <c r="G74" i="11"/>
  <c r="G73" i="11"/>
  <c r="G72" i="11"/>
  <c r="G71" i="11"/>
  <c r="G66" i="11"/>
  <c r="G65" i="11"/>
  <c r="G64" i="11"/>
  <c r="G63" i="11"/>
  <c r="G62" i="11"/>
  <c r="G61" i="11"/>
  <c r="G56" i="11"/>
  <c r="G55" i="11"/>
  <c r="G54" i="11"/>
  <c r="G53" i="11"/>
  <c r="G52" i="11"/>
  <c r="G51" i="11"/>
  <c r="G12" i="11"/>
  <c r="H12" i="11" s="1"/>
  <c r="G13" i="11"/>
  <c r="G14" i="11"/>
  <c r="G15" i="11"/>
  <c r="G16" i="11"/>
  <c r="G11" i="11"/>
  <c r="E126" i="11"/>
  <c r="E125" i="11"/>
  <c r="E124" i="11"/>
  <c r="E123" i="11"/>
  <c r="E122" i="11"/>
  <c r="E121" i="11"/>
  <c r="E116" i="11"/>
  <c r="E115" i="11"/>
  <c r="E114" i="11"/>
  <c r="E113" i="11"/>
  <c r="E112" i="11"/>
  <c r="E111" i="11"/>
  <c r="E117" i="11" s="1"/>
  <c r="E106" i="11"/>
  <c r="E105" i="11"/>
  <c r="E104" i="11"/>
  <c r="E103" i="11"/>
  <c r="E102" i="11"/>
  <c r="E101" i="11"/>
  <c r="E107" i="11" s="1"/>
  <c r="E96" i="11"/>
  <c r="E95" i="11"/>
  <c r="E94" i="11"/>
  <c r="E93" i="11"/>
  <c r="E92" i="11"/>
  <c r="E91" i="11"/>
  <c r="E97" i="11" s="1"/>
  <c r="E86" i="11"/>
  <c r="E85" i="11"/>
  <c r="E84" i="11"/>
  <c r="E83" i="11"/>
  <c r="E82" i="11"/>
  <c r="E81" i="11"/>
  <c r="E87" i="11" s="1"/>
  <c r="E76" i="11"/>
  <c r="E75" i="11"/>
  <c r="E74" i="11"/>
  <c r="E73" i="11"/>
  <c r="E72" i="11"/>
  <c r="E71" i="11"/>
  <c r="E77" i="11" s="1"/>
  <c r="E66" i="11"/>
  <c r="E65" i="11"/>
  <c r="E64" i="11"/>
  <c r="E63" i="11"/>
  <c r="E62" i="11"/>
  <c r="E61" i="11"/>
  <c r="E67" i="11" s="1"/>
  <c r="E56" i="11"/>
  <c r="E55" i="11"/>
  <c r="E54" i="11"/>
  <c r="E53" i="11"/>
  <c r="E52" i="11"/>
  <c r="E51" i="11"/>
  <c r="E57" i="11" s="1"/>
  <c r="E12" i="11"/>
  <c r="E13" i="11"/>
  <c r="E14" i="11"/>
  <c r="E15" i="11"/>
  <c r="E16" i="11"/>
  <c r="C145" i="11"/>
  <c r="H149" i="11" s="1"/>
  <c r="G132" i="11"/>
  <c r="H132" i="11" s="1"/>
  <c r="G131" i="11"/>
  <c r="H131" i="11" s="1"/>
  <c r="H134" i="11" s="1"/>
  <c r="A1" i="11"/>
  <c r="E127" i="11" l="1"/>
  <c r="A139" i="11" s="1"/>
  <c r="G57" i="11"/>
  <c r="H51" i="11"/>
  <c r="H57" i="11" s="1"/>
  <c r="G67" i="11"/>
  <c r="H61" i="11"/>
  <c r="H67" i="11" s="1"/>
  <c r="G77" i="11"/>
  <c r="H71" i="11"/>
  <c r="H77" i="11" s="1"/>
  <c r="G87" i="11"/>
  <c r="H81" i="11"/>
  <c r="H87" i="11" s="1"/>
  <c r="G97" i="11"/>
  <c r="H91" i="11"/>
  <c r="H97" i="11" s="1"/>
  <c r="G107" i="11"/>
  <c r="H101" i="11"/>
  <c r="H107" i="11" s="1"/>
  <c r="G117" i="11"/>
  <c r="H111" i="11"/>
  <c r="H117" i="11" s="1"/>
  <c r="G127" i="11"/>
  <c r="H121" i="11"/>
  <c r="H127" i="11" s="1"/>
  <c r="H11" i="11"/>
  <c r="H17" i="11" s="1"/>
  <c r="G17" i="11"/>
  <c r="H144" i="11"/>
  <c r="H152" i="11"/>
  <c r="E128" i="11" l="1"/>
  <c r="G128" i="11"/>
  <c r="H145" i="11"/>
  <c r="C151" i="11" l="1"/>
  <c r="H147" i="11"/>
  <c r="H153" i="11" l="1"/>
  <c r="C149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tc={81DD3BC0-7E64-43F3-B09A-3D825506F229}</author>
  </authors>
  <commentList>
    <comment ref="A1" authorId="0" shapeId="0" xr:uid="{81DD3BC0-7E64-43F3-B09A-3D825506F229}">
      <text>
        <t>[Threaded comment]
Your version of Excel allows you to read this threaded comment; however, any edits to it will get removed if the file is opened in a newer version of Excel. Learn more: https://go.microsoft.com/fwlink/?linkid=870924
Comment:
    Unit Information will Show Up when completing Unit Budget Planner</t>
      </text>
    </comment>
  </commentList>
</comments>
</file>

<file path=xl/sharedStrings.xml><?xml version="1.0" encoding="utf-8"?>
<sst xmlns="http://schemas.openxmlformats.org/spreadsheetml/2006/main" count="297" uniqueCount="110">
  <si>
    <t>September</t>
  </si>
  <si>
    <t>Activities</t>
  </si>
  <si>
    <t>Cost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</si>
  <si>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</si>
  <si>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</si>
  <si>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</si>
  <si>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</si>
  <si>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</si>
  <si>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</si>
  <si>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</si>
  <si>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</si>
  <si>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July</t>
  </si>
  <si>
    <t>August</t>
  </si>
  <si>
    <t>Advancements</t>
  </si>
  <si>
    <t xml:space="preserve">ONLY ENTER DATA IN HIGHLIGHTED SPACES   </t>
  </si>
  <si>
    <t>Other Expenses</t>
  </si>
  <si>
    <t>Date</t>
  </si>
  <si>
    <t xml:space="preserve">Unit Commission %    </t>
  </si>
  <si>
    <t>Unit Type</t>
  </si>
  <si>
    <t>Time</t>
  </si>
  <si>
    <t>Location</t>
  </si>
  <si>
    <t>Rank Book</t>
  </si>
  <si>
    <t>Phone:</t>
  </si>
  <si>
    <t>E-Mail Address</t>
  </si>
  <si>
    <t>Unparalleled experiences create value, enthusiasm, robust growth and retention of program participants</t>
  </si>
  <si>
    <r>
      <t xml:space="preserve">Building your </t>
    </r>
    <r>
      <rPr>
        <sz val="22"/>
        <color theme="4"/>
        <rFont val="Algerian"/>
        <family val="5"/>
      </rPr>
      <t>"IDEAL YEAR OF SCOUTING"</t>
    </r>
  </si>
  <si>
    <t>CAMP CARDS</t>
  </si>
  <si>
    <t>(CLICK HERE TO GET STARTED)</t>
  </si>
  <si>
    <t>Unit #</t>
  </si>
  <si>
    <t>CALENDAR</t>
  </si>
  <si>
    <t>Camp Card Sales (Unit Total)</t>
  </si>
  <si>
    <t xml:space="preserve">*Camp incentives are not accumulative </t>
  </si>
  <si>
    <t>BSA UNIT FISICAL POLICIES (FAQ)</t>
  </si>
  <si>
    <r>
      <t xml:space="preserve">District </t>
    </r>
    <r>
      <rPr>
        <b/>
        <i/>
        <sz val="8"/>
        <rFont val="Arial"/>
        <family val="2"/>
      </rPr>
      <t>(select for dropdown)</t>
    </r>
  </si>
  <si>
    <t>Website:</t>
  </si>
  <si>
    <t>Chair:</t>
  </si>
  <si>
    <t>Facebook:</t>
  </si>
  <si>
    <t>District:</t>
  </si>
  <si>
    <t>Unparalleled experiences for more youth</t>
  </si>
  <si>
    <t>PLS</t>
  </si>
  <si>
    <t>Actual</t>
  </si>
  <si>
    <t>www.mac-bsa.org</t>
  </si>
  <si>
    <t>New Member</t>
  </si>
  <si>
    <t>Coordinator:</t>
  </si>
  <si>
    <t>BUDGET (2020-2021)</t>
  </si>
  <si>
    <t>2020-2021</t>
  </si>
  <si>
    <t>National Youth Registration</t>
  </si>
  <si>
    <t>National Adult Registration</t>
  </si>
  <si>
    <t>Youth Council Program Fee</t>
  </si>
  <si>
    <t>Adult Council Program Fee</t>
  </si>
  <si>
    <t>Total Youth Registration Fees</t>
  </si>
  <si>
    <t>Total Adult Registration Fees</t>
  </si>
  <si>
    <t>Total</t>
  </si>
  <si>
    <t>Boys' Life Subscriptions</t>
  </si>
  <si>
    <t>Subscribers (Qty.)</t>
  </si>
  <si>
    <r>
      <t xml:space="preserve">Unit Programming Budget </t>
    </r>
    <r>
      <rPr>
        <sz val="12"/>
        <color theme="0"/>
        <rFont val="Calibri"/>
        <family val="2"/>
        <scheme val="minor"/>
      </rPr>
      <t>(Per Youth Registrant)</t>
    </r>
  </si>
  <si>
    <t>Total Registration Fees</t>
  </si>
  <si>
    <t># Adults</t>
  </si>
  <si>
    <t>Number of Youth</t>
  </si>
  <si>
    <r>
      <t>Registration Budget (</t>
    </r>
    <r>
      <rPr>
        <sz val="12"/>
        <color theme="0"/>
        <rFont val="Calibri"/>
        <family val="2"/>
        <scheme val="minor"/>
      </rPr>
      <t>Per Registrant)</t>
    </r>
  </si>
  <si>
    <t>Funding Your Program</t>
  </si>
  <si>
    <t xml:space="preserve">Council Fundraising Opportunities </t>
  </si>
  <si>
    <t xml:space="preserve"> Est. Number of Cards Sold (Earn $2.50/Card)</t>
  </si>
  <si>
    <t>Popcorn Sales</t>
  </si>
  <si>
    <t>Estimated Revenue</t>
  </si>
  <si>
    <t xml:space="preserve">Total Estimated Registration </t>
  </si>
  <si>
    <t>Total Estimated Unit Activity Costs &amp; Expenses</t>
  </si>
  <si>
    <t>Total Unit Estimated Expenses</t>
  </si>
  <si>
    <t>Other Unit Expenses (Input Total)</t>
  </si>
  <si>
    <t>Unit Expense Summary</t>
  </si>
  <si>
    <t>Unit Income Summary</t>
  </si>
  <si>
    <t>Estimated Camp Card Revenue</t>
  </si>
  <si>
    <t>Estimated Popcorn Revenue</t>
  </si>
  <si>
    <t>Popcorn Goal</t>
  </si>
  <si>
    <t>Other Unit Revenue (Input Total)</t>
  </si>
  <si>
    <t>Total Unit Estimated Revenue</t>
  </si>
  <si>
    <t xml:space="preserve">Budget Surplus/Deficit </t>
  </si>
  <si>
    <t>Attendance</t>
  </si>
  <si>
    <t>Estimate</t>
  </si>
  <si>
    <t>Difference</t>
  </si>
  <si>
    <t>Monthly Program Totals:</t>
  </si>
  <si>
    <t>June</t>
  </si>
  <si>
    <t>Notes</t>
  </si>
  <si>
    <t>Unit Budget Review</t>
  </si>
  <si>
    <t xml:space="preserve">2. Enter your number of scouts &amp; adults, and unit commission. </t>
  </si>
  <si>
    <t>Continue your Ideal year of Scouting with the next step "Budget Planner"</t>
  </si>
  <si>
    <t xml:space="preserve"> Program Budget (Over/Under) Target</t>
  </si>
  <si>
    <t>2020 POPCORN UNIT COMMISSION 50%</t>
  </si>
  <si>
    <r>
      <t xml:space="preserve">Cub Scouts who sell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 will earn a FREE 1 Day Day Camp              (cost varies) plus $2.50 commission per card sold* </t>
    </r>
  </si>
  <si>
    <r>
      <t xml:space="preserve">Cub Scouts who sell </t>
    </r>
    <r>
      <rPr>
        <b/>
        <sz val="10"/>
        <rFont val="Arial"/>
        <family val="2"/>
      </rPr>
      <t>60</t>
    </r>
    <r>
      <rPr>
        <sz val="10"/>
        <rFont val="Arial"/>
        <family val="2"/>
      </rPr>
      <t xml:space="preserve"> will earn a FREE 3 Day Day Camp              (cost varies) plus $2.50 commission per card sold* </t>
    </r>
  </si>
  <si>
    <r>
      <t xml:space="preserve">Cub Scouts who sell </t>
    </r>
    <r>
      <rPr>
        <b/>
        <sz val="10"/>
        <rFont val="Arial"/>
        <family val="2"/>
      </rPr>
      <t>80</t>
    </r>
    <r>
      <rPr>
        <sz val="10"/>
        <rFont val="Arial"/>
        <family val="2"/>
      </rPr>
      <t xml:space="preserve"> will earn a FREE Resident Camp ($135 value) or 5 Day Day Camp (varies) plus $2.50 commission per card sold* </t>
    </r>
  </si>
  <si>
    <r>
      <t xml:space="preserve">Scouts, BSA who sell </t>
    </r>
    <r>
      <rPr>
        <b/>
        <sz val="10"/>
        <rFont val="Arial"/>
        <family val="2"/>
      </rPr>
      <t>180</t>
    </r>
    <r>
      <rPr>
        <sz val="10"/>
        <rFont val="Arial"/>
        <family val="2"/>
      </rPr>
      <t xml:space="preserve"> will earn a FREE week of summer camp ($305 value) plus $2.50 commission per card sold* </t>
    </r>
  </si>
  <si>
    <r>
      <rPr>
        <sz val="26"/>
        <color rgb="FFFF0000"/>
        <rFont val="Arial"/>
        <family val="2"/>
      </rPr>
      <t>STEP 1</t>
    </r>
    <r>
      <rPr>
        <sz val="26"/>
        <rFont val="Arial"/>
        <family val="2"/>
      </rPr>
      <t xml:space="preserve"> </t>
    </r>
    <r>
      <rPr>
        <sz val="26"/>
        <color rgb="FFFF0000"/>
        <rFont val="Arial"/>
        <family val="2"/>
      </rPr>
      <t>&gt;</t>
    </r>
    <r>
      <rPr>
        <sz val="26"/>
        <rFont val="Arial"/>
        <family val="2"/>
      </rPr>
      <t xml:space="preserve"> PLAN PROGRAM </t>
    </r>
    <r>
      <rPr>
        <sz val="26"/>
        <color rgb="FFFF0000"/>
        <rFont val="Arial"/>
        <family val="2"/>
      </rPr>
      <t>STEP 2 &gt;</t>
    </r>
    <r>
      <rPr>
        <sz val="26"/>
        <rFont val="Arial"/>
        <family val="2"/>
      </rPr>
      <t xml:space="preserve"> SET BUDGET </t>
    </r>
    <r>
      <rPr>
        <sz val="26"/>
        <color rgb="FFFF0000"/>
        <rFont val="Arial"/>
        <family val="2"/>
      </rPr>
      <t xml:space="preserve">STEP 3&gt; </t>
    </r>
    <r>
      <rPr>
        <sz val="26"/>
        <rFont val="Arial"/>
        <family val="2"/>
      </rPr>
      <t>REVIEW MONTHLY</t>
    </r>
  </si>
  <si>
    <t>Ohwahnasee</t>
  </si>
  <si>
    <t>Thundercloud</t>
  </si>
  <si>
    <t>Twin Lakes</t>
  </si>
  <si>
    <t>War Eagle</t>
  </si>
  <si>
    <t>Diamond Dick</t>
  </si>
  <si>
    <t>Goldenrod</t>
  </si>
  <si>
    <t>Trailblazer</t>
  </si>
  <si>
    <t>Iron Horse</t>
  </si>
  <si>
    <t>Black Hawk</t>
  </si>
  <si>
    <t>Wagon Wheel</t>
  </si>
  <si>
    <t>District</t>
  </si>
  <si>
    <t>1. Enter  Information in the Green to Submit, and Yellow for future budgeting reference.</t>
  </si>
  <si>
    <r>
      <t xml:space="preserve">Youth who sell </t>
    </r>
    <r>
      <rPr>
        <b/>
        <sz val="10"/>
        <rFont val="Arial"/>
        <family val="2"/>
      </rPr>
      <t>40</t>
    </r>
    <r>
      <rPr>
        <sz val="10"/>
        <rFont val="Arial"/>
        <family val="2"/>
      </rPr>
      <t xml:space="preserve"> will earn a FREE Jubilee expierence October 16-18 at Mahoney State Park for (1 Youth &amp; 1 Adult)</t>
    </r>
  </si>
  <si>
    <t xml:space="preserve">Program Estimates </t>
  </si>
  <si>
    <t>Pack</t>
  </si>
  <si>
    <t>Unit Recharter Fee</t>
  </si>
  <si>
    <t>Per scout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</si>
</sst>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[$-409]h:mm\ AM/PM;@"/>
    <numFmt numFmtId="167" formatCode="[&lt;=9999999]###\-####;\(###\)\ ###\-####"/>
    <numFmt numFmtId="168" formatCode="m/d;@"/>
    <numFmt numFmtId="169" formatCode="0.0%"/>
    <numFmt numFmtId="170" formatCode="_(&quot;$&quot;* #,##0_);_(&quot;$&quot;* \(#,##0\);_(&quot;$&quot;* &quot;-&quot;??_);_(@_)"/>
  </numFmts>
  <fonts count="32" x14ac:knownFonts="1">
    <font>
      <sz val="10"/>
      <name val="Arial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u/>
      <sz val="10"/>
      <color rgb="FFFFFF66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22"/>
      <color rgb="FFFF0000"/>
      <name val="Calibri"/>
      <family val="2"/>
      <scheme val="minor"/>
    </font>
    <font>
      <i/>
      <sz val="14"/>
      <color rgb="FF4F81BD"/>
      <name val="Calibri"/>
      <family val="2"/>
    </font>
    <font>
      <sz val="22"/>
      <color rgb="FFFF0000"/>
      <name val="Algerian"/>
      <family val="5"/>
    </font>
    <font>
      <sz val="22"/>
      <color theme="4"/>
      <name val="Algerian"/>
      <family val="5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i/>
      <sz val="10"/>
      <color rgb="FFFF0000"/>
      <name val="Arial"/>
      <family val="2"/>
    </font>
    <font>
      <b/>
      <i/>
      <u/>
      <sz val="10"/>
      <color theme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6"/>
      <name val="Arial"/>
      <family val="2"/>
    </font>
    <font>
      <sz val="26"/>
      <color rgb="FFFF0000"/>
      <name val="Arial"/>
      <family val="2"/>
    </font>
    <font>
      <b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44" fontId="21" fillId="0" borderId="0" applyFont="0" applyFill="0" applyBorder="0" applyAlignment="0" applyProtection="0"/>
  </cellStyleXfs>
  <cellXfs count="226">
    <xf numFmtId="0" fontId="0" fillId="0" borderId="0" xfId="0"/>
    <xf numFmtId="0" fontId="0" fillId="5" borderId="0" xfId="0" applyFill="1"/>
    <xf numFmtId="166" fontId="1" fillId="6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6" borderId="2" xfId="0" applyFont="1" applyFill="1" applyBorder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shrinkToFit="1"/>
    </xf>
    <xf numFmtId="0" fontId="0" fillId="5" borderId="0" xfId="0" applyFill="1" applyAlignment="1" applyProtection="1">
      <alignment shrinkToFit="1"/>
    </xf>
    <xf numFmtId="166" fontId="0" fillId="5" borderId="0" xfId="0" applyNumberFormat="1" applyFill="1" applyAlignment="1" applyProtection="1"/>
    <xf numFmtId="166" fontId="0" fillId="5" borderId="0" xfId="0" applyNumberFormat="1" applyFill="1" applyAlignment="1" applyProtection="1">
      <alignment shrinkToFit="1"/>
    </xf>
    <xf numFmtId="166" fontId="0" fillId="0" borderId="0" xfId="0" applyNumberFormat="1"/>
    <xf numFmtId="0" fontId="2" fillId="5" borderId="0" xfId="0" applyFont="1" applyFill="1" applyAlignment="1" applyProtection="1">
      <alignment horizontal="center"/>
    </xf>
    <xf numFmtId="0" fontId="1" fillId="5" borderId="0" xfId="0" applyFont="1" applyFill="1" applyAlignment="1" applyProtection="1"/>
    <xf numFmtId="0" fontId="3" fillId="5" borderId="0" xfId="0" applyFont="1" applyFill="1" applyBorder="1" applyAlignment="1" applyProtection="1"/>
    <xf numFmtId="0" fontId="3" fillId="5" borderId="0" xfId="0" applyFont="1" applyFill="1" applyAlignment="1" applyProtection="1"/>
    <xf numFmtId="167" fontId="0" fillId="5" borderId="0" xfId="0" applyNumberFormat="1" applyFill="1" applyBorder="1" applyAlignment="1" applyProtection="1">
      <alignment shrinkToFit="1"/>
    </xf>
    <xf numFmtId="0" fontId="10" fillId="5" borderId="0" xfId="0" applyFont="1" applyFill="1" applyAlignment="1" applyProtection="1">
      <alignment horizontal="center" shrinkToFit="1"/>
    </xf>
    <xf numFmtId="166" fontId="10" fillId="5" borderId="0" xfId="0" applyNumberFormat="1" applyFont="1" applyFill="1" applyAlignment="1" applyProtection="1">
      <alignment horizontal="center" shrinkToFit="1"/>
    </xf>
    <xf numFmtId="167" fontId="0" fillId="5" borderId="0" xfId="0" applyNumberFormat="1" applyFill="1" applyBorder="1" applyAlignment="1" applyProtection="1">
      <alignment horizontal="center" shrinkToFit="1"/>
    </xf>
    <xf numFmtId="166" fontId="0" fillId="5" borderId="0" xfId="0" applyNumberFormat="1" applyFill="1"/>
    <xf numFmtId="166" fontId="10" fillId="0" borderId="2" xfId="0" applyNumberFormat="1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5" borderId="2" xfId="0" applyFont="1" applyFill="1" applyBorder="1" applyAlignment="1" applyProtection="1">
      <alignment horizontal="center" vertical="center" shrinkToFit="1"/>
    </xf>
    <xf numFmtId="166" fontId="10" fillId="5" borderId="2" xfId="0" applyNumberFormat="1" applyFont="1" applyFill="1" applyBorder="1" applyAlignment="1" applyProtection="1">
      <alignment horizontal="center" vertical="center" shrinkToFit="1"/>
    </xf>
    <xf numFmtId="0" fontId="0" fillId="5" borderId="0" xfId="0" applyFill="1" applyBorder="1" applyAlignment="1" applyProtection="1">
      <alignment shrinkToFit="1"/>
    </xf>
    <xf numFmtId="168" fontId="1" fillId="5" borderId="0" xfId="0" applyNumberFormat="1" applyFont="1" applyFill="1" applyAlignment="1" applyProtection="1">
      <alignment vertical="center"/>
    </xf>
    <xf numFmtId="168" fontId="1" fillId="0" borderId="2" xfId="0" applyNumberFormat="1" applyFont="1" applyBorder="1" applyAlignment="1" applyProtection="1">
      <alignment horizontal="center" shrinkToFit="1"/>
    </xf>
    <xf numFmtId="9" fontId="0" fillId="5" borderId="0" xfId="0" applyNumberForma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right" wrapText="1"/>
    </xf>
    <xf numFmtId="0" fontId="9" fillId="5" borderId="0" xfId="0" applyFont="1" applyFill="1"/>
    <xf numFmtId="166" fontId="0" fillId="5" borderId="0" xfId="0" applyNumberFormat="1" applyFill="1" applyAlignment="1" applyProtection="1">
      <alignment horizontal="center" vertical="center" shrinkToFit="1"/>
    </xf>
    <xf numFmtId="164" fontId="4" fillId="5" borderId="2" xfId="0" applyNumberFormat="1" applyFont="1" applyFill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 shrinkToFit="1"/>
    </xf>
    <xf numFmtId="0" fontId="10" fillId="5" borderId="0" xfId="0" applyFont="1" applyFill="1" applyAlignment="1">
      <alignment vertical="center" wrapText="1"/>
    </xf>
    <xf numFmtId="0" fontId="10" fillId="5" borderId="0" xfId="0" applyFont="1" applyFill="1" applyAlignment="1" applyProtection="1">
      <alignment horizontal="center" vertical="top" shrinkToFit="1"/>
    </xf>
    <xf numFmtId="0" fontId="0" fillId="5" borderId="0" xfId="0" applyFill="1" applyAlignment="1" applyProtection="1">
      <alignment vertical="top" shrinkToFit="1"/>
    </xf>
    <xf numFmtId="166" fontId="10" fillId="5" borderId="0" xfId="0" applyNumberFormat="1" applyFont="1" applyFill="1"/>
    <xf numFmtId="0" fontId="0" fillId="5" borderId="0" xfId="0" applyFill="1" applyBorder="1"/>
    <xf numFmtId="0" fontId="0" fillId="5" borderId="6" xfId="0" applyFill="1" applyBorder="1" applyAlignment="1">
      <alignment horizontal="left" vertical="top" shrinkToFit="1"/>
    </xf>
    <xf numFmtId="0" fontId="10" fillId="5" borderId="0" xfId="0" applyFont="1" applyFill="1" applyAlignment="1" applyProtection="1">
      <alignment shrinkToFit="1"/>
    </xf>
    <xf numFmtId="0" fontId="1" fillId="5" borderId="0" xfId="0" applyFont="1" applyFill="1" applyAlignment="1" applyProtection="1">
      <alignment vertical="center"/>
    </xf>
    <xf numFmtId="0" fontId="10" fillId="5" borderId="0" xfId="0" applyFont="1" applyFill="1" applyAlignment="1">
      <alignment horizontal="center"/>
    </xf>
    <xf numFmtId="0" fontId="11" fillId="5" borderId="0" xfId="1" applyFill="1" applyAlignment="1" applyProtection="1">
      <alignment horizontal="center"/>
    </xf>
    <xf numFmtId="0" fontId="1" fillId="0" borderId="2" xfId="0" applyFont="1" applyBorder="1" applyAlignment="1" applyProtection="1">
      <alignment horizontal="center" shrinkToFit="1"/>
    </xf>
    <xf numFmtId="0" fontId="6" fillId="5" borderId="0" xfId="0" applyFont="1" applyFill="1" applyAlignment="1" applyProtection="1">
      <alignment horizontal="center"/>
    </xf>
    <xf numFmtId="0" fontId="0" fillId="5" borderId="0" xfId="0" applyFill="1" applyAlignment="1" applyProtection="1"/>
    <xf numFmtId="0" fontId="0" fillId="5" borderId="0" xfId="0" applyFill="1" applyBorder="1" applyAlignment="1" applyProtection="1">
      <alignment horizontal="center" shrinkToFit="1"/>
    </xf>
    <xf numFmtId="0" fontId="1" fillId="5" borderId="0" xfId="0" applyFont="1" applyFill="1" applyAlignment="1" applyProtection="1">
      <alignment shrinkToFit="1"/>
    </xf>
    <xf numFmtId="164" fontId="1" fillId="5" borderId="0" xfId="0" applyNumberFormat="1" applyFont="1" applyFill="1" applyAlignment="1" applyProtection="1">
      <alignment vertical="center"/>
    </xf>
    <xf numFmtId="164" fontId="1" fillId="5" borderId="0" xfId="0" applyNumberFormat="1" applyFont="1" applyFill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shrinkToFit="1"/>
    </xf>
    <xf numFmtId="0" fontId="24" fillId="5" borderId="0" xfId="0" applyFont="1" applyFill="1" applyBorder="1" applyAlignment="1" applyProtection="1">
      <alignment horizontal="center" shrinkToFit="1"/>
    </xf>
    <xf numFmtId="164" fontId="4" fillId="5" borderId="0" xfId="0" applyNumberFormat="1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right" wrapText="1"/>
    </xf>
    <xf numFmtId="164" fontId="4" fillId="0" borderId="0" xfId="0" applyNumberFormat="1" applyFont="1" applyBorder="1" applyAlignment="1" applyProtection="1">
      <alignment horizontal="center" shrinkToFit="1"/>
    </xf>
    <xf numFmtId="164" fontId="4" fillId="5" borderId="0" xfId="0" applyNumberFormat="1" applyFont="1" applyFill="1" applyBorder="1" applyAlignment="1" applyProtection="1">
      <alignment horizontal="center" shrinkToFit="1"/>
    </xf>
    <xf numFmtId="164" fontId="23" fillId="5" borderId="12" xfId="0" applyNumberFormat="1" applyFont="1" applyFill="1" applyBorder="1" applyAlignment="1" applyProtection="1">
      <alignment horizontal="center" shrinkToFit="1"/>
    </xf>
    <xf numFmtId="164" fontId="23" fillId="5" borderId="1" xfId="0" applyNumberFormat="1" applyFont="1" applyFill="1" applyBorder="1" applyAlignment="1" applyProtection="1">
      <alignment horizontal="center" shrinkToFit="1"/>
    </xf>
    <xf numFmtId="164" fontId="23" fillId="5" borderId="10" xfId="0" applyNumberFormat="1" applyFont="1" applyFill="1" applyBorder="1" applyAlignment="1" applyProtection="1">
      <alignment horizontal="center" shrinkToFit="1"/>
    </xf>
    <xf numFmtId="168" fontId="1" fillId="0" borderId="17" xfId="0" applyNumberFormat="1" applyFont="1" applyBorder="1" applyAlignment="1" applyProtection="1">
      <alignment horizontal="center" shrinkToFit="1"/>
    </xf>
    <xf numFmtId="0" fontId="1" fillId="0" borderId="17" xfId="0" applyFont="1" applyBorder="1" applyAlignment="1" applyProtection="1">
      <alignment horizontal="center" shrinkToFit="1"/>
    </xf>
    <xf numFmtId="168" fontId="3" fillId="9" borderId="2" xfId="0" applyNumberFormat="1" applyFont="1" applyFill="1" applyBorder="1" applyAlignment="1" applyProtection="1">
      <alignment horizontal="center" shrinkToFit="1"/>
    </xf>
    <xf numFmtId="0" fontId="3" fillId="9" borderId="2" xfId="0" applyFont="1" applyFill="1" applyBorder="1" applyAlignment="1" applyProtection="1">
      <alignment horizontal="center" shrinkToFit="1"/>
    </xf>
    <xf numFmtId="0" fontId="3" fillId="9" borderId="2" xfId="0" applyFont="1" applyFill="1" applyBorder="1" applyAlignment="1" applyProtection="1">
      <alignment horizontal="right" shrinkToFit="1"/>
    </xf>
    <xf numFmtId="1" fontId="1" fillId="2" borderId="15" xfId="0" applyNumberFormat="1" applyFont="1" applyFill="1" applyBorder="1" applyAlignment="1" applyProtection="1">
      <alignment horizontal="center" shrinkToFit="1"/>
      <protection locked="0"/>
    </xf>
    <xf numFmtId="0" fontId="1" fillId="5" borderId="0" xfId="0" applyFont="1" applyFill="1" applyBorder="1" applyAlignment="1" applyProtection="1">
      <alignment vertical="center"/>
    </xf>
    <xf numFmtId="164" fontId="23" fillId="5" borderId="1" xfId="0" applyNumberFormat="1" applyFont="1" applyFill="1" applyBorder="1" applyAlignment="1" applyProtection="1">
      <alignment horizontal="center" vertical="center" shrinkToFit="1"/>
    </xf>
    <xf numFmtId="14" fontId="23" fillId="9" borderId="14" xfId="0" applyNumberFormat="1" applyFont="1" applyFill="1" applyBorder="1" applyAlignment="1" applyProtection="1">
      <alignment horizontal="center" shrinkToFit="1"/>
    </xf>
    <xf numFmtId="14" fontId="8" fillId="5" borderId="0" xfId="0" applyNumberFormat="1" applyFont="1" applyFill="1" applyBorder="1" applyAlignment="1" applyProtection="1">
      <alignment horizontal="center" shrinkToFit="1"/>
    </xf>
    <xf numFmtId="14" fontId="1" fillId="5" borderId="0" xfId="0" applyNumberFormat="1" applyFont="1" applyFill="1" applyAlignment="1" applyProtection="1">
      <alignment horizontal="left"/>
    </xf>
    <xf numFmtId="14" fontId="1" fillId="5" borderId="0" xfId="0" applyNumberFormat="1" applyFont="1" applyFill="1" applyAlignment="1" applyProtection="1">
      <alignment vertical="center"/>
    </xf>
    <xf numFmtId="164" fontId="23" fillId="8" borderId="14" xfId="0" applyNumberFormat="1" applyFont="1" applyFill="1" applyBorder="1" applyAlignment="1" applyProtection="1">
      <alignment horizontal="center" vertical="center"/>
    </xf>
    <xf numFmtId="0" fontId="11" fillId="5" borderId="0" xfId="1" applyFill="1" applyAlignment="1" applyProtection="1"/>
    <xf numFmtId="166" fontId="11" fillId="5" borderId="0" xfId="1" applyNumberFormat="1" applyFill="1" applyAlignment="1" applyProtection="1"/>
    <xf numFmtId="165" fontId="1" fillId="11" borderId="2" xfId="0" applyNumberFormat="1" applyFont="1" applyFill="1" applyBorder="1" applyAlignment="1" applyProtection="1">
      <alignment horizontal="center" shrinkToFit="1"/>
      <protection locked="0"/>
    </xf>
    <xf numFmtId="1" fontId="1" fillId="11" borderId="14" xfId="0" applyNumberFormat="1" applyFont="1" applyFill="1" applyBorder="1" applyAlignment="1" applyProtection="1">
      <alignment horizontal="center" shrinkToFit="1"/>
      <protection locked="0"/>
    </xf>
    <xf numFmtId="165" fontId="1" fillId="11" borderId="14" xfId="0" applyNumberFormat="1" applyFont="1" applyFill="1" applyBorder="1" applyAlignment="1" applyProtection="1">
      <alignment horizontal="center" shrinkToFit="1"/>
      <protection locked="0"/>
    </xf>
    <xf numFmtId="0" fontId="3" fillId="11" borderId="2" xfId="0" applyFont="1" applyFill="1" applyBorder="1" applyAlignment="1" applyProtection="1">
      <alignment horizontal="center" vertical="center" shrinkToFit="1"/>
      <protection locked="0"/>
    </xf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3" fillId="11" borderId="2" xfId="0" applyFont="1" applyFill="1" applyBorder="1" applyAlignment="1" applyProtection="1">
      <alignment horizontal="center" wrapText="1"/>
      <protection locked="0"/>
    </xf>
    <xf numFmtId="164" fontId="4" fillId="11" borderId="2" xfId="0" applyNumberFormat="1" applyFont="1" applyFill="1" applyBorder="1" applyAlignment="1" applyProtection="1">
      <alignment horizontal="center"/>
    </xf>
    <xf numFmtId="164" fontId="5" fillId="11" borderId="2" xfId="0" applyNumberFormat="1" applyFont="1" applyFill="1" applyBorder="1" applyAlignment="1" applyProtection="1">
      <alignment horizontal="center"/>
      <protection locked="0"/>
    </xf>
    <xf numFmtId="1" fontId="4" fillId="11" borderId="2" xfId="0" applyNumberFormat="1" applyFont="1" applyFill="1" applyBorder="1" applyAlignment="1" applyProtection="1">
      <alignment horizontal="center"/>
      <protection locked="0"/>
    </xf>
    <xf numFmtId="3" fontId="5" fillId="11" borderId="2" xfId="0" applyNumberFormat="1" applyFont="1" applyFill="1" applyBorder="1" applyAlignment="1" applyProtection="1">
      <alignment horizontal="center"/>
      <protection locked="0"/>
    </xf>
    <xf numFmtId="164" fontId="23" fillId="11" borderId="2" xfId="0" applyNumberFormat="1" applyFont="1" applyFill="1" applyBorder="1" applyAlignment="1" applyProtection="1">
      <alignment horizontal="center"/>
      <protection locked="0"/>
    </xf>
    <xf numFmtId="169" fontId="0" fillId="5" borderId="0" xfId="0" applyNumberFormat="1" applyFill="1" applyBorder="1" applyAlignment="1">
      <alignment horizontal="center" vertical="center"/>
    </xf>
    <xf numFmtId="0" fontId="0" fillId="5" borderId="0" xfId="0" applyFill="1" applyAlignment="1"/>
    <xf numFmtId="166" fontId="10" fillId="5" borderId="0" xfId="0" applyNumberFormat="1" applyFont="1" applyFill="1" applyAlignment="1">
      <alignment horizontal="center" vertical="top"/>
    </xf>
    <xf numFmtId="0" fontId="23" fillId="9" borderId="14" xfId="0" applyFont="1" applyFill="1" applyBorder="1" applyAlignment="1" applyProtection="1">
      <alignment horizontal="center" shrinkToFit="1"/>
    </xf>
    <xf numFmtId="0" fontId="1" fillId="5" borderId="1" xfId="0" applyFont="1" applyFill="1" applyBorder="1" applyAlignment="1" applyProtection="1">
      <alignment horizontal="left"/>
    </xf>
    <xf numFmtId="0" fontId="1" fillId="5" borderId="0" xfId="0" applyFont="1" applyFill="1" applyAlignment="1" applyProtection="1">
      <alignment horizontal="left"/>
    </xf>
    <xf numFmtId="0" fontId="1" fillId="5" borderId="0" xfId="0" applyFont="1" applyFill="1" applyAlignment="1" applyProtection="1">
      <alignment horizontal="center"/>
    </xf>
    <xf numFmtId="44" fontId="3" fillId="9" borderId="2" xfId="0" applyNumberFormat="1" applyFont="1" applyFill="1" applyBorder="1" applyAlignment="1" applyProtection="1">
      <alignment horizontal="center" shrinkToFit="1"/>
    </xf>
    <xf numFmtId="0" fontId="0" fillId="5" borderId="0" xfId="0" applyFill="1" applyProtection="1"/>
    <xf numFmtId="0" fontId="9" fillId="5" borderId="0" xfId="0" applyFont="1" applyFill="1" applyProtection="1"/>
    <xf numFmtId="0" fontId="0" fillId="0" borderId="0" xfId="0" applyProtection="1"/>
    <xf numFmtId="0" fontId="18" fillId="5" borderId="0" xfId="0" applyFont="1" applyFill="1" applyAlignment="1" applyProtection="1">
      <alignment vertical="center"/>
    </xf>
    <xf numFmtId="9" fontId="3" fillId="5" borderId="2" xfId="0" applyNumberFormat="1" applyFont="1" applyFill="1" applyBorder="1" applyAlignment="1" applyProtection="1">
      <alignment horizontal="center" vertical="center"/>
    </xf>
    <xf numFmtId="14" fontId="0" fillId="5" borderId="0" xfId="0" applyNumberFormat="1" applyFill="1" applyProtection="1"/>
    <xf numFmtId="44" fontId="0" fillId="5" borderId="13" xfId="0" applyNumberFormat="1" applyFill="1" applyBorder="1" applyProtection="1"/>
    <xf numFmtId="44" fontId="0" fillId="5" borderId="21" xfId="0" applyNumberFormat="1" applyFill="1" applyBorder="1" applyProtection="1"/>
    <xf numFmtId="44" fontId="0" fillId="5" borderId="22" xfId="0" applyNumberFormat="1" applyFill="1" applyBorder="1" applyProtection="1"/>
    <xf numFmtId="170" fontId="4" fillId="4" borderId="2" xfId="2" applyNumberFormat="1" applyFont="1" applyFill="1" applyBorder="1" applyAlignment="1" applyProtection="1">
      <alignment horizontal="center"/>
    </xf>
    <xf numFmtId="170" fontId="1" fillId="5" borderId="0" xfId="2" applyNumberFormat="1" applyFont="1" applyFill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5" borderId="0" xfId="0" applyFill="1" applyAlignment="1" applyProtection="1">
      <alignment vertical="center"/>
    </xf>
    <xf numFmtId="14" fontId="0" fillId="0" borderId="0" xfId="0" applyNumberFormat="1" applyProtection="1"/>
    <xf numFmtId="14" fontId="0" fillId="10" borderId="18" xfId="0" applyNumberFormat="1" applyFill="1" applyBorder="1" applyProtection="1">
      <protection locked="0"/>
    </xf>
    <xf numFmtId="0" fontId="0" fillId="10" borderId="19" xfId="0" applyFill="1" applyBorder="1" applyProtection="1">
      <protection locked="0"/>
    </xf>
    <xf numFmtId="14" fontId="0" fillId="10" borderId="13" xfId="0" applyNumberFormat="1" applyFill="1" applyBorder="1" applyProtection="1">
      <protection locked="0"/>
    </xf>
    <xf numFmtId="0" fontId="0" fillId="10" borderId="20" xfId="0" applyFill="1" applyBorder="1" applyProtection="1">
      <protection locked="0"/>
    </xf>
    <xf numFmtId="14" fontId="0" fillId="10" borderId="23" xfId="0" applyNumberFormat="1" applyFill="1" applyBorder="1" applyProtection="1">
      <protection locked="0"/>
    </xf>
    <xf numFmtId="0" fontId="0" fillId="10" borderId="24" xfId="0" applyFill="1" applyBorder="1" applyProtection="1">
      <protection locked="0"/>
    </xf>
    <xf numFmtId="44" fontId="23" fillId="9" borderId="14" xfId="0" applyNumberFormat="1" applyFont="1" applyFill="1" applyBorder="1" applyAlignment="1" applyProtection="1">
      <alignment shrinkToFit="1"/>
    </xf>
    <xf numFmtId="44" fontId="0" fillId="5" borderId="25" xfId="0" applyNumberFormat="1" applyFill="1" applyBorder="1" applyProtection="1"/>
    <xf numFmtId="0" fontId="0" fillId="10" borderId="26" xfId="0" applyFill="1" applyBorder="1" applyProtection="1">
      <protection locked="0"/>
    </xf>
    <xf numFmtId="1" fontId="1" fillId="2" borderId="27" xfId="0" applyNumberFormat="1" applyFont="1" applyFill="1" applyBorder="1" applyAlignment="1" applyProtection="1">
      <alignment horizontal="center" shrinkToFit="1"/>
      <protection locked="0"/>
    </xf>
    <xf numFmtId="168" fontId="3" fillId="9" borderId="14" xfId="0" applyNumberFormat="1" applyFont="1" applyFill="1" applyBorder="1" applyAlignment="1" applyProtection="1">
      <alignment horizontal="center" shrinkToFit="1"/>
    </xf>
    <xf numFmtId="44" fontId="23" fillId="9" borderId="16" xfId="0" applyNumberFormat="1" applyFont="1" applyFill="1" applyBorder="1" applyAlignment="1" applyProtection="1">
      <alignment shrinkToFit="1"/>
    </xf>
    <xf numFmtId="44" fontId="23" fillId="9" borderId="16" xfId="0" applyNumberFormat="1" applyFont="1" applyFill="1" applyBorder="1" applyAlignment="1" applyProtection="1">
      <alignment horizontal="center" shrinkToFit="1"/>
    </xf>
    <xf numFmtId="168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shrinkToFit="1"/>
      <protection locked="0"/>
    </xf>
    <xf numFmtId="166" fontId="0" fillId="5" borderId="0" xfId="0" applyNumberFormat="1" applyFill="1" applyAlignment="1" applyProtection="1">
      <alignment shrinkToFit="1"/>
      <protection locked="0"/>
    </xf>
    <xf numFmtId="167" fontId="0" fillId="5" borderId="0" xfId="0" applyNumberFormat="1" applyFill="1" applyBorder="1" applyAlignment="1" applyProtection="1">
      <alignment shrinkToFit="1"/>
      <protection locked="0"/>
    </xf>
    <xf numFmtId="0" fontId="0" fillId="5" borderId="0" xfId="0" applyFill="1" applyProtection="1">
      <protection locked="0"/>
    </xf>
    <xf numFmtId="166" fontId="11" fillId="5" borderId="4" xfId="1" applyNumberFormat="1" applyFill="1" applyBorder="1" applyAlignment="1" applyProtection="1">
      <alignment shrinkToFit="1"/>
      <protection locked="0"/>
    </xf>
    <xf numFmtId="0" fontId="0" fillId="5" borderId="4" xfId="0" applyFill="1" applyBorder="1" applyAlignment="1" applyProtection="1">
      <alignment shrinkToFit="1"/>
      <protection locked="0"/>
    </xf>
    <xf numFmtId="44" fontId="0" fillId="5" borderId="0" xfId="0" applyNumberFormat="1" applyFill="1" applyProtection="1"/>
    <xf numFmtId="0" fontId="10" fillId="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0" fillId="5" borderId="0" xfId="0" applyFill="1" applyAlignment="1">
      <alignment horizontal="center" wrapText="1"/>
    </xf>
    <xf numFmtId="0" fontId="29" fillId="5" borderId="0" xfId="0" applyFont="1" applyFill="1" applyAlignment="1">
      <alignment shrinkToFit="1"/>
    </xf>
    <xf numFmtId="0" fontId="11" fillId="5" borderId="0" xfId="1" applyFill="1" applyAlignment="1" applyProtection="1">
      <alignment horizontal="center"/>
    </xf>
    <xf numFmtId="0" fontId="20" fillId="5" borderId="0" xfId="1" applyFont="1" applyFill="1" applyAlignment="1" applyProtection="1">
      <alignment horizontal="center"/>
    </xf>
    <xf numFmtId="0" fontId="10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7" fillId="7" borderId="0" xfId="0" applyFont="1" applyFill="1" applyAlignment="1">
      <alignment horizontal="center" vertical="center" wrapText="1"/>
    </xf>
    <xf numFmtId="0" fontId="17" fillId="7" borderId="0" xfId="0" applyFont="1" applyFill="1" applyAlignment="1">
      <alignment vertical="center"/>
    </xf>
    <xf numFmtId="0" fontId="13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/>
    <xf numFmtId="0" fontId="27" fillId="5" borderId="0" xfId="0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0" fillId="5" borderId="6" xfId="0" applyFont="1" applyFill="1" applyBorder="1" applyAlignment="1" applyProtection="1">
      <alignment horizontal="center" shrinkToFit="1"/>
      <protection locked="0"/>
    </xf>
    <xf numFmtId="0" fontId="0" fillId="5" borderId="6" xfId="0" applyFill="1" applyBorder="1" applyAlignment="1" applyProtection="1">
      <alignment horizontal="center" shrinkToFit="1"/>
      <protection locked="0"/>
    </xf>
    <xf numFmtId="167" fontId="0" fillId="5" borderId="6" xfId="0" applyNumberFormat="1" applyFill="1" applyBorder="1" applyAlignment="1" applyProtection="1">
      <alignment shrinkToFit="1"/>
      <protection locked="0"/>
    </xf>
    <xf numFmtId="0" fontId="0" fillId="5" borderId="6" xfId="0" applyFill="1" applyBorder="1" applyAlignment="1" applyProtection="1">
      <alignment shrinkToFit="1"/>
      <protection locked="0"/>
    </xf>
    <xf numFmtId="0" fontId="11" fillId="5" borderId="6" xfId="1" applyFill="1" applyBorder="1" applyAlignment="1" applyProtection="1">
      <alignment shrinkToFit="1"/>
      <protection locked="0"/>
    </xf>
    <xf numFmtId="0" fontId="11" fillId="0" borderId="6" xfId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10" fillId="5" borderId="6" xfId="0" applyFont="1" applyFill="1" applyBorder="1" applyAlignment="1" applyProtection="1">
      <alignment horizontal="center"/>
      <protection locked="0"/>
    </xf>
    <xf numFmtId="167" fontId="10" fillId="5" borderId="6" xfId="0" applyNumberFormat="1" applyFont="1" applyFill="1" applyBorder="1" applyAlignment="1" applyProtection="1">
      <alignment shrinkToFit="1"/>
      <protection locked="0"/>
    </xf>
    <xf numFmtId="0" fontId="8" fillId="4" borderId="8" xfId="0" applyFont="1" applyFill="1" applyBorder="1" applyAlignment="1" applyProtection="1">
      <alignment horizontal="center" vertical="center" shrinkToFit="1"/>
    </xf>
    <xf numFmtId="0" fontId="9" fillId="4" borderId="8" xfId="0" applyFont="1" applyFill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8" fillId="4" borderId="0" xfId="0" applyFont="1" applyFill="1" applyBorder="1" applyAlignment="1" applyProtection="1">
      <alignment horizontal="center" vertical="center" shrinkToFit="1"/>
    </xf>
    <xf numFmtId="0" fontId="9" fillId="4" borderId="0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8" fillId="4" borderId="8" xfId="0" applyFont="1" applyFill="1" applyBorder="1" applyAlignment="1" applyProtection="1">
      <alignment horizontal="center" shrinkToFit="1"/>
    </xf>
    <xf numFmtId="0" fontId="9" fillId="4" borderId="8" xfId="0" applyFont="1" applyFill="1" applyBorder="1" applyAlignment="1" applyProtection="1">
      <alignment horizontal="center" shrinkToFit="1"/>
    </xf>
    <xf numFmtId="0" fontId="0" fillId="0" borderId="8" xfId="0" applyBorder="1" applyAlignment="1" applyProtection="1">
      <alignment horizontal="center" shrinkToFit="1"/>
    </xf>
    <xf numFmtId="0" fontId="12" fillId="5" borderId="0" xfId="0" applyFont="1" applyFill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shrinkToFit="1"/>
    </xf>
    <xf numFmtId="0" fontId="9" fillId="4" borderId="0" xfId="0" applyFont="1" applyFill="1" applyBorder="1" applyAlignment="1" applyProtection="1">
      <alignment horizontal="center" shrinkToFit="1"/>
    </xf>
    <xf numFmtId="0" fontId="0" fillId="0" borderId="0" xfId="0" applyAlignment="1" applyProtection="1">
      <alignment horizontal="center" shrinkToFit="1"/>
    </xf>
    <xf numFmtId="168" fontId="3" fillId="9" borderId="14" xfId="0" applyNumberFormat="1" applyFont="1" applyFill="1" applyBorder="1" applyAlignment="1" applyProtection="1">
      <alignment horizontal="center" shrinkToFit="1"/>
    </xf>
    <xf numFmtId="168" fontId="3" fillId="9" borderId="16" xfId="0" applyNumberFormat="1" applyFont="1" applyFill="1" applyBorder="1" applyAlignment="1" applyProtection="1">
      <alignment horizontal="center" shrinkToFit="1"/>
    </xf>
    <xf numFmtId="0" fontId="8" fillId="4" borderId="2" xfId="0" applyFont="1" applyFill="1" applyBorder="1" applyAlignment="1" applyProtection="1">
      <alignment horizontal="center" shrinkToFit="1"/>
    </xf>
    <xf numFmtId="0" fontId="9" fillId="4" borderId="2" xfId="0" applyFont="1" applyFill="1" applyBorder="1" applyAlignment="1" applyProtection="1">
      <alignment shrinkToFit="1"/>
    </xf>
    <xf numFmtId="0" fontId="31" fillId="5" borderId="0" xfId="0" applyFont="1" applyFill="1" applyAlignment="1" applyProtection="1">
      <alignment horizontal="center"/>
    </xf>
    <xf numFmtId="44" fontId="16" fillId="5" borderId="0" xfId="0" applyNumberFormat="1" applyFont="1" applyFill="1" applyAlignment="1" applyProtection="1">
      <alignment horizontal="center"/>
    </xf>
    <xf numFmtId="0" fontId="16" fillId="5" borderId="0" xfId="0" applyFont="1" applyFill="1" applyAlignment="1" applyProtection="1">
      <alignment horizontal="center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8" fillId="4" borderId="14" xfId="0" applyFont="1" applyFill="1" applyBorder="1" applyAlignment="1" applyProtection="1">
      <alignment horizontal="center" shrinkToFit="1"/>
    </xf>
    <xf numFmtId="0" fontId="8" fillId="4" borderId="15" xfId="0" applyFont="1" applyFill="1" applyBorder="1" applyAlignment="1" applyProtection="1">
      <alignment horizontal="center" shrinkToFit="1"/>
    </xf>
    <xf numFmtId="0" fontId="8" fillId="4" borderId="16" xfId="0" applyFont="1" applyFill="1" applyBorder="1" applyAlignment="1" applyProtection="1">
      <alignment horizontal="center" shrinkToFit="1"/>
    </xf>
    <xf numFmtId="0" fontId="23" fillId="9" borderId="14" xfId="0" applyFont="1" applyFill="1" applyBorder="1" applyAlignment="1" applyProtection="1">
      <alignment horizontal="center" shrinkToFit="1"/>
    </xf>
    <xf numFmtId="0" fontId="23" fillId="9" borderId="15" xfId="0" applyFont="1" applyFill="1" applyBorder="1" applyAlignment="1" applyProtection="1">
      <alignment horizontal="center" shrinkToFit="1"/>
    </xf>
    <xf numFmtId="0" fontId="23" fillId="9" borderId="16" xfId="0" applyFont="1" applyFill="1" applyBorder="1" applyAlignment="1" applyProtection="1">
      <alignment horizontal="center" shrinkToFit="1"/>
    </xf>
    <xf numFmtId="0" fontId="6" fillId="5" borderId="0" xfId="0" applyFont="1" applyFill="1" applyAlignment="1" applyProtection="1">
      <alignment horizontal="center"/>
    </xf>
    <xf numFmtId="0" fontId="16" fillId="5" borderId="0" xfId="0" applyFont="1" applyFill="1" applyBorder="1" applyAlignment="1" applyProtection="1">
      <alignment horizontal="right"/>
    </xf>
    <xf numFmtId="0" fontId="16" fillId="5" borderId="3" xfId="0" applyFont="1" applyFill="1" applyBorder="1" applyAlignment="1" applyProtection="1">
      <alignment horizontal="right"/>
    </xf>
    <xf numFmtId="0" fontId="16" fillId="0" borderId="1" xfId="0" applyFont="1" applyBorder="1" applyAlignment="1" applyProtection="1">
      <alignment horizontal="right"/>
    </xf>
    <xf numFmtId="0" fontId="16" fillId="0" borderId="3" xfId="0" applyFont="1" applyBorder="1" applyAlignment="1" applyProtection="1">
      <alignment horizontal="right"/>
    </xf>
    <xf numFmtId="0" fontId="3" fillId="5" borderId="0" xfId="0" applyFont="1" applyFill="1" applyBorder="1" applyAlignment="1" applyProtection="1">
      <alignment horizontal="right" vertical="center" wrapText="1"/>
    </xf>
    <xf numFmtId="0" fontId="3" fillId="5" borderId="3" xfId="0" applyFont="1" applyFill="1" applyBorder="1" applyAlignment="1" applyProtection="1">
      <alignment horizontal="right" vertical="center" wrapText="1"/>
    </xf>
    <xf numFmtId="0" fontId="1" fillId="5" borderId="0" xfId="0" applyFont="1" applyFill="1" applyBorder="1" applyAlignment="1" applyProtection="1">
      <alignment horizontal="left"/>
    </xf>
    <xf numFmtId="0" fontId="1" fillId="5" borderId="0" xfId="0" applyFont="1" applyFill="1" applyAlignment="1" applyProtection="1">
      <alignment horizontal="left"/>
    </xf>
    <xf numFmtId="0" fontId="1" fillId="5" borderId="7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1" fillId="8" borderId="15" xfId="0" applyFont="1" applyFill="1" applyBorder="1" applyAlignment="1" applyProtection="1">
      <alignment horizontal="center" vertical="center"/>
    </xf>
    <xf numFmtId="0" fontId="1" fillId="8" borderId="16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shrinkToFit="1"/>
    </xf>
    <xf numFmtId="164" fontId="4" fillId="8" borderId="0" xfId="0" applyNumberFormat="1" applyFont="1" applyFill="1" applyBorder="1" applyAlignment="1" applyProtection="1">
      <alignment horizontal="center" shrinkToFit="1"/>
    </xf>
    <xf numFmtId="0" fontId="10" fillId="5" borderId="0" xfId="0" applyFont="1" applyFill="1" applyBorder="1" applyAlignment="1" applyProtection="1">
      <alignment horizontal="center" shrinkToFit="1"/>
    </xf>
    <xf numFmtId="0" fontId="10" fillId="5" borderId="3" xfId="0" applyFont="1" applyFill="1" applyBorder="1" applyAlignment="1" applyProtection="1">
      <alignment horizontal="center" shrinkToFit="1"/>
    </xf>
    <xf numFmtId="3" fontId="5" fillId="5" borderId="1" xfId="0" applyNumberFormat="1" applyFont="1" applyFill="1" applyBorder="1" applyAlignment="1" applyProtection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170" fontId="3" fillId="11" borderId="14" xfId="2" applyNumberFormat="1" applyFont="1" applyFill="1" applyBorder="1" applyAlignment="1" applyProtection="1">
      <alignment horizontal="center"/>
      <protection locked="0"/>
    </xf>
    <xf numFmtId="170" fontId="3" fillId="11" borderId="16" xfId="2" applyNumberFormat="1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164" fontId="4" fillId="8" borderId="1" xfId="0" applyNumberFormat="1" applyFont="1" applyFill="1" applyBorder="1" applyAlignment="1" applyProtection="1">
      <alignment horizontal="center"/>
    </xf>
    <xf numFmtId="164" fontId="4" fillId="8" borderId="0" xfId="0" applyNumberFormat="1" applyFont="1" applyFill="1" applyBorder="1" applyAlignment="1" applyProtection="1">
      <alignment horizontal="center"/>
    </xf>
    <xf numFmtId="170" fontId="3" fillId="8" borderId="0" xfId="2" applyNumberFormat="1" applyFont="1" applyFill="1" applyAlignment="1" applyProtection="1">
      <alignment horizontal="center"/>
    </xf>
    <xf numFmtId="0" fontId="9" fillId="4" borderId="15" xfId="0" applyFont="1" applyFill="1" applyBorder="1" applyAlignment="1" applyProtection="1">
      <alignment shrinkToFit="1"/>
    </xf>
    <xf numFmtId="0" fontId="0" fillId="0" borderId="16" xfId="0" applyBorder="1" applyAlignment="1" applyProtection="1">
      <alignment shrinkToFit="1"/>
    </xf>
    <xf numFmtId="0" fontId="10" fillId="5" borderId="7" xfId="0" applyFont="1" applyFill="1" applyBorder="1" applyAlignment="1" applyProtection="1">
      <alignment horizontal="center" shrinkToFit="1"/>
    </xf>
    <xf numFmtId="0" fontId="10" fillId="5" borderId="11" xfId="0" applyFont="1" applyFill="1" applyBorder="1" applyAlignment="1" applyProtection="1">
      <alignment horizontal="center" shrinkToFit="1"/>
    </xf>
    <xf numFmtId="44" fontId="3" fillId="8" borderId="0" xfId="2" applyNumberFormat="1" applyFont="1" applyFill="1" applyAlignment="1" applyProtection="1">
      <alignment horizontal="center"/>
    </xf>
    <xf numFmtId="0" fontId="26" fillId="5" borderId="0" xfId="0" applyFont="1" applyFill="1" applyBorder="1" applyAlignment="1" applyProtection="1">
      <alignment horizontal="center" vertical="center" wrapText="1" shrinkToFit="1"/>
    </xf>
    <xf numFmtId="0" fontId="26" fillId="5" borderId="3" xfId="0" applyFont="1" applyFill="1" applyBorder="1" applyAlignment="1" applyProtection="1">
      <alignment horizontal="center" vertical="center" wrapText="1" shrinkToFit="1"/>
    </xf>
    <xf numFmtId="0" fontId="1" fillId="5" borderId="0" xfId="0" applyFont="1" applyFill="1" applyAlignment="1" applyProtection="1">
      <alignment horizontal="center"/>
    </xf>
    <xf numFmtId="0" fontId="1" fillId="5" borderId="1" xfId="0" applyFont="1" applyFill="1" applyBorder="1" applyAlignment="1" applyProtection="1">
      <alignment horizontal="left"/>
    </xf>
    <xf numFmtId="3" fontId="5" fillId="5" borderId="0" xfId="0" applyNumberFormat="1" applyFont="1" applyFill="1" applyBorder="1" applyAlignment="1" applyProtection="1">
      <alignment horizontal="center"/>
    </xf>
    <xf numFmtId="170" fontId="3" fillId="5" borderId="0" xfId="2" applyNumberFormat="1" applyFont="1" applyFill="1" applyBorder="1" applyAlignment="1" applyProtection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1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theme="0"/>
      </font>
      <fill>
        <patternFill patternType="none">
          <bgColor auto="1"/>
        </patternFill>
      </fill>
    </dxf>
    <dxf>
      <font>
        <color rgb="FFFFFF85"/>
      </font>
    </dxf>
  </dxfs>
  <tableStyles count="0" defaultTableStyle="TableStyleMedium2" defaultPivotStyle="PivotStyleLight16"/>
  <colors>
    <mruColors>
      <color rgb="FFFF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11</xdr:row>
      <xdr:rowOff>9702</xdr:rowOff>
    </xdr:from>
    <xdr:to>
      <xdr:col>7</xdr:col>
      <xdr:colOff>561268</xdr:colOff>
      <xdr:row>39</xdr:row>
      <xdr:rowOff>292431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C2C3681-C98E-4685-A476-944AECBBB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531" y="1978202"/>
          <a:ext cx="4299301" cy="5521126"/>
        </a:xfrm>
        <a:prstGeom prst="rect">
          <a:avLst/>
        </a:prstGeom>
      </xdr:spPr>
    </xdr:pic>
    <xdr:clientData/>
  </xdr:twoCellAnchor>
  <xdr:twoCellAnchor editAs="oneCell">
    <xdr:from>
      <xdr:col>0</xdr:col>
      <xdr:colOff>63501</xdr:colOff>
      <xdr:row>0</xdr:row>
      <xdr:rowOff>38101</xdr:rowOff>
    </xdr:from>
    <xdr:to>
      <xdr:col>7</xdr:col>
      <xdr:colOff>531813</xdr:colOff>
      <xdr:row>5</xdr:row>
      <xdr:rowOff>84932</xdr:rowOff>
    </xdr:to>
    <xdr:pic>
      <xdr:nvPicPr>
        <xdr:cNvPr id="2" name="Picture 1" descr="MidAmerica_Std_4C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501" y="38101"/>
          <a:ext cx="4913312" cy="84375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icholas Boden" id="{62D4F497-9300-40F6-8D22-7F3073585C97}" userId="S::nboden@scouting.org::3f387e82-8ff1-4ff9-af28-948f0d12c2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0-02-14T19:09:13.54" personId="{62D4F497-9300-40F6-8D22-7F3073585C97}" id="{81DD3BC0-7E64-43F3-B09A-3D825506F229}">
    <text>Unit Information will Show Up when completing Unit Budget Planner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outing.org/filestore/financeimpact/pdf/Fiscal_Policies_and_Procedures_for_BSA_Units_March_2015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c-bsa.org/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S49"/>
  <sheetViews>
    <sheetView topLeftCell="A16" zoomScale="90" zoomScaleNormal="90" zoomScaleSheetLayoutView="90" workbookViewId="0">
      <selection activeCell="T17" sqref="T17"/>
    </sheetView>
  </sheetViews>
  <sheetFormatPr defaultColWidth="9.140625" defaultRowHeight="12.75" x14ac:dyDescent="0.2"/>
  <cols>
    <col min="1" max="9" width="9.140625" style="1"/>
    <col min="10" max="10" width="0" style="1" hidden="1" customWidth="1"/>
    <col min="11" max="14" width="9.140625" style="1"/>
    <col min="15" max="15" width="1.42578125" style="1" customWidth="1"/>
    <col min="16" max="17" width="9.140625" style="1"/>
    <col min="18" max="18" width="12.42578125" style="1" customWidth="1"/>
    <col min="19" max="16384" width="9.140625" style="1"/>
  </cols>
  <sheetData>
    <row r="6" spans="1:19" ht="12.75" customHeight="1" x14ac:dyDescent="0.3">
      <c r="D6" s="139" t="s">
        <v>38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1"/>
    </row>
    <row r="7" spans="1:19" ht="18.75" x14ac:dyDescent="0.3">
      <c r="D7" s="144" t="s">
        <v>24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1"/>
    </row>
    <row r="9" spans="1:19" ht="27.75" customHeight="1" x14ac:dyDescent="0.45">
      <c r="A9" s="145" t="s">
        <v>25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</row>
    <row r="10" spans="1:19" ht="6.75" customHeight="1" x14ac:dyDescent="0.2"/>
    <row r="12" spans="1:19" ht="20.25" x14ac:dyDescent="0.3">
      <c r="L12" s="142" t="s">
        <v>87</v>
      </c>
      <c r="M12" s="143"/>
      <c r="N12" s="143"/>
      <c r="O12" s="143"/>
      <c r="P12" s="143"/>
      <c r="Q12" s="143"/>
      <c r="R12" s="143"/>
      <c r="S12" s="35"/>
    </row>
    <row r="13" spans="1:19" x14ac:dyDescent="0.2">
      <c r="L13" s="127"/>
      <c r="M13" s="128"/>
      <c r="N13" s="25"/>
      <c r="O13" s="25"/>
      <c r="P13" s="127"/>
      <c r="Q13" s="128"/>
      <c r="R13" s="25"/>
      <c r="S13" s="35"/>
    </row>
    <row r="14" spans="1:19" x14ac:dyDescent="0.2">
      <c r="L14" s="127"/>
      <c r="M14" s="128"/>
      <c r="N14" s="83"/>
      <c r="O14" s="25"/>
      <c r="P14" s="127"/>
      <c r="Q14" s="128"/>
      <c r="R14" s="83"/>
      <c r="S14" s="35"/>
    </row>
    <row r="15" spans="1:19" x14ac:dyDescent="0.2">
      <c r="L15" s="137" t="s">
        <v>26</v>
      </c>
      <c r="M15" s="138"/>
      <c r="N15" s="138"/>
      <c r="O15" s="138"/>
      <c r="P15" s="138"/>
      <c r="Q15" s="138"/>
      <c r="R15" s="138"/>
      <c r="S15" s="35"/>
    </row>
    <row r="16" spans="1:19" x14ac:dyDescent="0.2">
      <c r="K16" s="84"/>
      <c r="S16" s="35"/>
    </row>
    <row r="17" spans="11:19" x14ac:dyDescent="0.2">
      <c r="K17" s="84"/>
      <c r="L17" s="135" t="s">
        <v>88</v>
      </c>
      <c r="M17" s="136"/>
      <c r="N17" s="136"/>
      <c r="O17" s="136"/>
      <c r="P17" s="136"/>
      <c r="Q17" s="136"/>
      <c r="R17" s="136"/>
      <c r="S17" s="35"/>
    </row>
    <row r="18" spans="11:19" x14ac:dyDescent="0.2">
      <c r="K18" s="84"/>
      <c r="L18" s="31"/>
      <c r="M18" s="31"/>
      <c r="N18" s="31"/>
      <c r="O18" s="31"/>
      <c r="P18" s="31"/>
      <c r="Q18" s="31"/>
      <c r="R18" s="31"/>
      <c r="S18" s="35"/>
    </row>
    <row r="19" spans="11:19" x14ac:dyDescent="0.2">
      <c r="K19" s="84"/>
      <c r="L19" s="135" t="s">
        <v>89</v>
      </c>
      <c r="M19" s="136"/>
      <c r="N19" s="136"/>
      <c r="O19" s="136"/>
      <c r="P19" s="136"/>
      <c r="Q19" s="136"/>
      <c r="R19" s="136"/>
      <c r="S19" s="35"/>
    </row>
    <row r="20" spans="11:19" ht="19.5" customHeight="1" x14ac:dyDescent="0.2">
      <c r="K20" s="84"/>
      <c r="L20" s="136"/>
      <c r="M20" s="136"/>
      <c r="N20" s="136"/>
      <c r="O20" s="136"/>
      <c r="P20" s="136"/>
      <c r="Q20" s="136"/>
      <c r="R20" s="136"/>
    </row>
    <row r="21" spans="11:19" ht="12.75" customHeight="1" x14ac:dyDescent="0.2">
      <c r="K21" s="84"/>
    </row>
    <row r="22" spans="11:19" ht="12.6" customHeight="1" x14ac:dyDescent="0.2">
      <c r="K22" s="84"/>
      <c r="L22" s="134" t="s">
        <v>90</v>
      </c>
      <c r="M22" s="130"/>
      <c r="N22" s="130"/>
      <c r="O22" s="130"/>
      <c r="P22" s="130"/>
      <c r="Q22" s="130"/>
      <c r="R22" s="130"/>
    </row>
    <row r="23" spans="11:19" x14ac:dyDescent="0.2">
      <c r="K23" s="84"/>
      <c r="L23" s="130"/>
      <c r="M23" s="130"/>
      <c r="N23" s="130"/>
      <c r="O23" s="130"/>
      <c r="P23" s="130"/>
      <c r="Q23" s="130"/>
      <c r="R23" s="130"/>
    </row>
    <row r="24" spans="11:19" x14ac:dyDescent="0.2">
      <c r="K24" s="84"/>
      <c r="L24" s="135" t="s">
        <v>91</v>
      </c>
      <c r="M24" s="136"/>
      <c r="N24" s="136"/>
      <c r="O24" s="136"/>
      <c r="P24" s="136"/>
      <c r="Q24" s="136"/>
      <c r="R24" s="136"/>
    </row>
    <row r="25" spans="11:19" x14ac:dyDescent="0.2">
      <c r="K25" s="84"/>
      <c r="L25" s="136"/>
      <c r="M25" s="136"/>
      <c r="N25" s="136"/>
      <c r="O25" s="136"/>
      <c r="P25" s="136"/>
      <c r="Q25" s="136"/>
      <c r="R25" s="136"/>
    </row>
    <row r="26" spans="11:19" ht="18.75" customHeight="1" x14ac:dyDescent="0.2">
      <c r="K26" s="84"/>
    </row>
    <row r="27" spans="11:19" ht="12.75" customHeight="1" x14ac:dyDescent="0.2">
      <c r="K27" s="84"/>
      <c r="L27" s="134" t="s">
        <v>105</v>
      </c>
      <c r="M27" s="134"/>
      <c r="N27" s="134"/>
      <c r="O27" s="134"/>
      <c r="P27" s="134"/>
      <c r="Q27" s="134"/>
      <c r="R27" s="134"/>
    </row>
    <row r="28" spans="11:19" x14ac:dyDescent="0.2">
      <c r="K28" s="84"/>
      <c r="L28" s="134"/>
      <c r="M28" s="134"/>
      <c r="N28" s="134"/>
      <c r="O28" s="134"/>
      <c r="P28" s="134"/>
      <c r="Q28" s="134"/>
      <c r="R28" s="134"/>
    </row>
    <row r="29" spans="11:19" x14ac:dyDescent="0.2">
      <c r="K29" s="84"/>
    </row>
    <row r="31" spans="11:19" ht="12.6" customHeight="1" x14ac:dyDescent="0.2">
      <c r="L31" s="129" t="s">
        <v>31</v>
      </c>
      <c r="M31" s="129"/>
      <c r="N31" s="129"/>
      <c r="O31" s="129"/>
      <c r="P31" s="129"/>
      <c r="Q31" s="129"/>
      <c r="R31" s="129"/>
    </row>
    <row r="32" spans="11:19" ht="28.5" customHeight="1" x14ac:dyDescent="0.2">
      <c r="L32" s="131" t="s">
        <v>92</v>
      </c>
      <c r="M32" s="131"/>
      <c r="N32" s="131"/>
      <c r="O32" s="131"/>
      <c r="P32" s="131"/>
      <c r="Q32" s="131"/>
      <c r="R32" s="131"/>
      <c r="S32" s="131"/>
    </row>
    <row r="33" spans="12:19" ht="18" customHeight="1" x14ac:dyDescent="0.2">
      <c r="L33" s="131"/>
      <c r="M33" s="131"/>
      <c r="N33" s="131"/>
      <c r="O33" s="131"/>
      <c r="P33" s="131"/>
      <c r="Q33" s="131"/>
      <c r="R33" s="131"/>
      <c r="S33" s="131"/>
    </row>
    <row r="34" spans="12:19" ht="12.6" customHeight="1" x14ac:dyDescent="0.2">
      <c r="L34" s="131"/>
      <c r="M34" s="131"/>
      <c r="N34" s="131"/>
      <c r="O34" s="131"/>
      <c r="P34" s="131"/>
      <c r="Q34" s="131"/>
      <c r="R34" s="131"/>
      <c r="S34" s="131"/>
    </row>
    <row r="35" spans="12:19" x14ac:dyDescent="0.2">
      <c r="L35" s="132" t="s">
        <v>27</v>
      </c>
      <c r="M35" s="132"/>
      <c r="N35" s="132"/>
      <c r="O35" s="132"/>
      <c r="P35" s="132"/>
      <c r="Q35" s="132"/>
      <c r="R35" s="132"/>
      <c r="S35" s="132"/>
    </row>
    <row r="37" spans="12:19" ht="27.75" customHeight="1" x14ac:dyDescent="0.2">
      <c r="M37" s="133" t="s">
        <v>32</v>
      </c>
      <c r="N37" s="133"/>
      <c r="O37" s="133"/>
      <c r="P37" s="133"/>
      <c r="Q37" s="133"/>
      <c r="R37" s="133"/>
    </row>
    <row r="40" spans="12:19" ht="27.75" customHeight="1" x14ac:dyDescent="0.2"/>
    <row r="41" spans="12:19" ht="12.6" customHeight="1" x14ac:dyDescent="0.2"/>
    <row r="45" spans="12:19" x14ac:dyDescent="0.2">
      <c r="L45" s="31"/>
      <c r="M45" s="31"/>
      <c r="N45" s="31"/>
      <c r="O45" s="31"/>
      <c r="P45" s="31"/>
      <c r="Q45" s="31"/>
      <c r="R45" s="31"/>
    </row>
    <row r="47" spans="12:19" x14ac:dyDescent="0.2">
      <c r="L47" s="31"/>
      <c r="M47" s="31"/>
      <c r="N47" s="31"/>
      <c r="O47" s="31"/>
      <c r="P47" s="31"/>
      <c r="Q47" s="31"/>
      <c r="R47" s="31"/>
    </row>
    <row r="49" spans="12:18" x14ac:dyDescent="0.2">
      <c r="L49" s="130"/>
      <c r="M49" s="130"/>
      <c r="N49" s="130"/>
      <c r="O49" s="130"/>
      <c r="P49" s="130"/>
      <c r="Q49" s="130"/>
      <c r="R49" s="130"/>
    </row>
  </sheetData>
  <sheetProtection algorithmName="SHA-512" hashValue="g1p7esB3Tjdf2riEMCGSG5UJQol90x/5xbJ5uqCC43ZJQbPz1G0a9mq8Lgx8KK8naco0wtlYxmSlIAALG2VMvg==" saltValue="sXw0yecd0SB+M1LmtmYNLg==" spinCount="100000" sheet="1" objects="1" scenarios="1"/>
  <mergeCells count="19">
    <mergeCell ref="D6:R6"/>
    <mergeCell ref="L12:R12"/>
    <mergeCell ref="D7:R7"/>
    <mergeCell ref="A9:R9"/>
    <mergeCell ref="P13:Q13"/>
    <mergeCell ref="L13:M13"/>
    <mergeCell ref="L14:M14"/>
    <mergeCell ref="L31:R31"/>
    <mergeCell ref="L49:R49"/>
    <mergeCell ref="L32:S34"/>
    <mergeCell ref="L35:S35"/>
    <mergeCell ref="P14:Q14"/>
    <mergeCell ref="M37:R37"/>
    <mergeCell ref="L22:R23"/>
    <mergeCell ref="L24:R25"/>
    <mergeCell ref="L19:R20"/>
    <mergeCell ref="L17:R17"/>
    <mergeCell ref="L15:R15"/>
    <mergeCell ref="L27:R28"/>
  </mergeCells>
  <hyperlinks>
    <hyperlink ref="L35:S35" location="Calendar!A5" display="(CLICK HERE TO GET STARTED)" xr:uid="{00000000-0004-0000-0000-000000000000}"/>
    <hyperlink ref="M37:R37" r:id="rId1" display="BSA UNIT FISICAL POLICIES " xr:uid="{00000000-0004-0000-0000-000001000000}"/>
  </hyperlinks>
  <pageMargins left="0.25" right="0.25" top="0.75" bottom="0.75" header="0.3" footer="0.3"/>
  <pageSetup scale="8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D306A-98D0-4972-8753-5DCA8555B49D}">
  <sheetPr>
    <pageSetUpPr fitToPage="1"/>
  </sheetPr>
  <dimension ref="A1:Z174"/>
  <sheetViews>
    <sheetView topLeftCell="A10" zoomScaleNormal="100" zoomScaleSheetLayoutView="100" workbookViewId="0">
      <selection activeCell="C25" sqref="C25"/>
    </sheetView>
  </sheetViews>
  <sheetFormatPr defaultColWidth="8.85546875" defaultRowHeight="12.75" x14ac:dyDescent="0.2"/>
  <cols>
    <col min="1" max="1" width="10.85546875" customWidth="1"/>
    <col min="2" max="2" width="22.85546875" customWidth="1"/>
    <col min="3" max="3" width="10.85546875" style="8" customWidth="1"/>
    <col min="4" max="4" width="13.85546875" customWidth="1"/>
    <col min="5" max="6" width="9.85546875" customWidth="1"/>
    <col min="7" max="7" width="22.85546875" customWidth="1"/>
    <col min="8" max="8" width="9.140625" style="8" customWidth="1"/>
    <col min="9" max="9" width="13.85546875" customWidth="1"/>
    <col min="10" max="10" width="8.42578125" style="1" customWidth="1"/>
    <col min="11" max="11" width="10.42578125" style="1" bestFit="1" customWidth="1"/>
    <col min="12" max="12" width="8.42578125" style="1" customWidth="1"/>
    <col min="13" max="26" width="8.7109375" style="1"/>
  </cols>
  <sheetData>
    <row r="1" spans="1:12" ht="28.5" x14ac:dyDescent="0.2">
      <c r="A1" s="165" t="str">
        <f>CONCATENATE('Budget Planner'!J3," ",'Budget Planner'!J4," - "," ",K4," ",K3)</f>
        <v>Pack 2020 -  2020-2021 CALENDAR</v>
      </c>
      <c r="B1" s="165"/>
      <c r="C1" s="165"/>
      <c r="D1" s="165"/>
      <c r="E1" s="165"/>
      <c r="F1" s="165"/>
      <c r="G1" s="165"/>
      <c r="H1" s="165"/>
      <c r="I1" s="165"/>
    </row>
    <row r="2" spans="1:12" ht="8.25" customHeight="1" x14ac:dyDescent="0.4">
      <c r="A2" s="42"/>
      <c r="B2" s="43"/>
      <c r="C2" s="6"/>
      <c r="D2" s="43"/>
      <c r="E2" s="43"/>
      <c r="F2" s="43"/>
      <c r="G2" s="43"/>
      <c r="H2" s="6"/>
      <c r="I2" s="43"/>
      <c r="K2" s="27"/>
      <c r="L2" s="27"/>
    </row>
    <row r="3" spans="1:12" ht="16.5" thickBot="1" x14ac:dyDescent="0.3">
      <c r="A3" s="156" t="s">
        <v>12</v>
      </c>
      <c r="B3" s="157"/>
      <c r="C3" s="157"/>
      <c r="D3" s="158"/>
      <c r="E3" s="4"/>
      <c r="F3" s="162" t="s">
        <v>0</v>
      </c>
      <c r="G3" s="163"/>
      <c r="H3" s="163"/>
      <c r="I3" s="164"/>
      <c r="K3" s="27" t="s">
        <v>29</v>
      </c>
      <c r="L3" s="27"/>
    </row>
    <row r="4" spans="1:12" ht="13.5" thickBot="1" x14ac:dyDescent="0.25">
      <c r="A4" s="19" t="s">
        <v>16</v>
      </c>
      <c r="B4" s="41" t="s">
        <v>1</v>
      </c>
      <c r="C4" s="18" t="s">
        <v>19</v>
      </c>
      <c r="D4" s="19" t="s">
        <v>20</v>
      </c>
      <c r="E4" s="5"/>
      <c r="F4" s="41" t="s">
        <v>16</v>
      </c>
      <c r="G4" s="41" t="s">
        <v>1</v>
      </c>
      <c r="H4" s="18" t="s">
        <v>19</v>
      </c>
      <c r="I4" s="19" t="s">
        <v>20</v>
      </c>
      <c r="K4" s="27" t="s">
        <v>45</v>
      </c>
      <c r="L4" s="27"/>
    </row>
    <row r="5" spans="1:12" ht="13.5" thickBot="1" x14ac:dyDescent="0.25">
      <c r="A5" s="118">
        <v>44044</v>
      </c>
      <c r="B5" s="119"/>
      <c r="C5" s="2"/>
      <c r="D5" s="3"/>
      <c r="E5" s="5"/>
      <c r="F5" s="118"/>
      <c r="G5" s="119"/>
      <c r="H5" s="2"/>
      <c r="I5" s="3"/>
      <c r="K5" s="27"/>
      <c r="L5" s="27"/>
    </row>
    <row r="6" spans="1:12" ht="13.5" thickBot="1" x14ac:dyDescent="0.25">
      <c r="A6" s="118"/>
      <c r="B6" s="119"/>
      <c r="C6" s="2"/>
      <c r="D6" s="3"/>
      <c r="E6" s="5"/>
      <c r="F6" s="118"/>
      <c r="G6" s="119"/>
      <c r="H6" s="2"/>
      <c r="I6" s="3"/>
      <c r="K6" s="27"/>
      <c r="L6" s="27"/>
    </row>
    <row r="7" spans="1:12" ht="13.5" thickBot="1" x14ac:dyDescent="0.25">
      <c r="A7" s="118"/>
      <c r="B7" s="119"/>
      <c r="C7" s="2"/>
      <c r="D7" s="3"/>
      <c r="E7" s="5"/>
      <c r="F7" s="118"/>
      <c r="G7" s="119"/>
      <c r="H7" s="2"/>
      <c r="I7" s="3"/>
    </row>
    <row r="8" spans="1:12" ht="13.5" thickBot="1" x14ac:dyDescent="0.25">
      <c r="A8" s="118"/>
      <c r="B8" s="119"/>
      <c r="C8" s="2"/>
      <c r="D8" s="3"/>
      <c r="E8" s="5"/>
      <c r="F8" s="118"/>
      <c r="G8" s="119"/>
      <c r="H8" s="2"/>
      <c r="I8" s="3"/>
    </row>
    <row r="9" spans="1:12" ht="13.5" thickBot="1" x14ac:dyDescent="0.25">
      <c r="A9" s="118"/>
      <c r="B9" s="119"/>
      <c r="C9" s="2"/>
      <c r="D9" s="3"/>
      <c r="E9" s="5"/>
      <c r="F9" s="118"/>
      <c r="G9" s="119"/>
      <c r="H9" s="2"/>
      <c r="I9" s="3"/>
    </row>
    <row r="10" spans="1:12" ht="13.5" thickBot="1" x14ac:dyDescent="0.25">
      <c r="A10" s="118"/>
      <c r="B10" s="119"/>
      <c r="C10" s="2"/>
      <c r="D10" s="3"/>
      <c r="E10" s="5"/>
      <c r="F10" s="118"/>
      <c r="G10" s="119"/>
      <c r="H10" s="2"/>
      <c r="I10" s="3"/>
    </row>
    <row r="11" spans="1:12" s="1" customFormat="1" x14ac:dyDescent="0.2">
      <c r="A11" s="5"/>
      <c r="B11" s="5"/>
      <c r="C11" s="7"/>
      <c r="D11" s="5"/>
      <c r="E11" s="5"/>
      <c r="F11" s="5"/>
      <c r="G11" s="5"/>
      <c r="H11" s="7"/>
      <c r="I11" s="5"/>
    </row>
    <row r="12" spans="1:12" ht="16.5" thickBot="1" x14ac:dyDescent="0.3">
      <c r="A12" s="156" t="s">
        <v>3</v>
      </c>
      <c r="B12" s="157"/>
      <c r="C12" s="157"/>
      <c r="D12" s="158"/>
      <c r="E12" s="44"/>
      <c r="F12" s="166" t="s">
        <v>4</v>
      </c>
      <c r="G12" s="167"/>
      <c r="H12" s="167"/>
      <c r="I12" s="168"/>
    </row>
    <row r="13" spans="1:12" s="1" customFormat="1" ht="13.5" thickBot="1" x14ac:dyDescent="0.25">
      <c r="A13" s="20" t="s">
        <v>16</v>
      </c>
      <c r="B13" s="41" t="s">
        <v>1</v>
      </c>
      <c r="C13" s="21" t="s">
        <v>19</v>
      </c>
      <c r="D13" s="20" t="s">
        <v>20</v>
      </c>
      <c r="E13" s="5"/>
      <c r="F13" s="20" t="s">
        <v>16</v>
      </c>
      <c r="G13" s="41" t="s">
        <v>1</v>
      </c>
      <c r="H13" s="21" t="s">
        <v>19</v>
      </c>
      <c r="I13" s="20" t="s">
        <v>20</v>
      </c>
    </row>
    <row r="14" spans="1:12" s="1" customFormat="1" ht="13.5" thickBot="1" x14ac:dyDescent="0.25">
      <c r="A14" s="118"/>
      <c r="B14" s="119"/>
      <c r="C14" s="2"/>
      <c r="D14" s="3"/>
      <c r="E14" s="5"/>
      <c r="F14" s="118"/>
      <c r="G14" s="119"/>
      <c r="H14" s="2"/>
      <c r="I14" s="3"/>
    </row>
    <row r="15" spans="1:12" s="1" customFormat="1" ht="13.5" thickBot="1" x14ac:dyDescent="0.25">
      <c r="A15" s="118"/>
      <c r="B15" s="119"/>
      <c r="C15" s="2"/>
      <c r="D15" s="3"/>
      <c r="E15" s="5"/>
      <c r="F15" s="118"/>
      <c r="G15" s="119"/>
      <c r="H15" s="2"/>
      <c r="I15" s="3"/>
    </row>
    <row r="16" spans="1:12" s="1" customFormat="1" ht="13.5" thickBot="1" x14ac:dyDescent="0.25">
      <c r="A16" s="118"/>
      <c r="B16" s="119"/>
      <c r="C16" s="2"/>
      <c r="D16" s="3"/>
      <c r="E16" s="5"/>
      <c r="F16" s="118"/>
      <c r="G16" s="119"/>
      <c r="H16" s="2"/>
      <c r="I16" s="3"/>
    </row>
    <row r="17" spans="1:9" s="1" customFormat="1" ht="13.5" thickBot="1" x14ac:dyDescent="0.25">
      <c r="A17" s="118"/>
      <c r="B17" s="119"/>
      <c r="C17" s="2"/>
      <c r="D17" s="3"/>
      <c r="E17" s="5"/>
      <c r="F17" s="118"/>
      <c r="G17" s="119"/>
      <c r="H17" s="2"/>
      <c r="I17" s="3"/>
    </row>
    <row r="18" spans="1:9" s="1" customFormat="1" ht="13.5" thickBot="1" x14ac:dyDescent="0.25">
      <c r="A18" s="118"/>
      <c r="B18" s="119"/>
      <c r="C18" s="2"/>
      <c r="D18" s="3"/>
      <c r="E18" s="5"/>
      <c r="F18" s="118"/>
      <c r="G18" s="119"/>
      <c r="H18" s="2"/>
      <c r="I18" s="3"/>
    </row>
    <row r="19" spans="1:9" s="1" customFormat="1" ht="13.5" thickBot="1" x14ac:dyDescent="0.25">
      <c r="A19" s="118"/>
      <c r="B19" s="119"/>
      <c r="C19" s="2"/>
      <c r="D19" s="3"/>
      <c r="E19" s="5"/>
      <c r="F19" s="118"/>
      <c r="G19" s="119"/>
      <c r="H19" s="2"/>
      <c r="I19" s="3"/>
    </row>
    <row r="20" spans="1:9" s="1" customFormat="1" x14ac:dyDescent="0.2">
      <c r="A20" s="5"/>
      <c r="B20" s="5"/>
      <c r="C20" s="7"/>
      <c r="D20" s="5"/>
      <c r="E20" s="5"/>
      <c r="F20" s="5"/>
      <c r="G20" s="5"/>
      <c r="H20" s="7"/>
      <c r="I20" s="5"/>
    </row>
    <row r="21" spans="1:9" ht="16.5" thickBot="1" x14ac:dyDescent="0.3">
      <c r="A21" s="156" t="s">
        <v>5</v>
      </c>
      <c r="B21" s="157"/>
      <c r="C21" s="157"/>
      <c r="D21" s="158"/>
      <c r="E21" s="4"/>
      <c r="F21" s="162" t="s">
        <v>6</v>
      </c>
      <c r="G21" s="163"/>
      <c r="H21" s="163"/>
      <c r="I21" s="164"/>
    </row>
    <row r="22" spans="1:9" s="1" customFormat="1" ht="13.5" thickBot="1" x14ac:dyDescent="0.25">
      <c r="A22" s="20" t="s">
        <v>16</v>
      </c>
      <c r="B22" s="41" t="s">
        <v>1</v>
      </c>
      <c r="C22" s="21" t="s">
        <v>19</v>
      </c>
      <c r="D22" s="20" t="s">
        <v>20</v>
      </c>
      <c r="E22" s="5"/>
      <c r="F22" s="20" t="s">
        <v>16</v>
      </c>
      <c r="G22" s="41" t="s">
        <v>1</v>
      </c>
      <c r="H22" s="21" t="s">
        <v>19</v>
      </c>
      <c r="I22" s="20" t="s">
        <v>20</v>
      </c>
    </row>
    <row r="23" spans="1:9" s="1" customFormat="1" ht="13.5" thickBot="1" x14ac:dyDescent="0.25">
      <c r="A23" s="118"/>
      <c r="B23" s="119"/>
      <c r="C23" s="2"/>
      <c r="D23" s="3"/>
      <c r="E23" s="5"/>
      <c r="F23" s="118"/>
      <c r="G23" s="119"/>
      <c r="H23" s="2"/>
      <c r="I23" s="3"/>
    </row>
    <row r="24" spans="1:9" s="1" customFormat="1" ht="13.5" thickBot="1" x14ac:dyDescent="0.25">
      <c r="A24" s="118"/>
      <c r="B24" s="119"/>
      <c r="C24" s="2"/>
      <c r="D24" s="3"/>
      <c r="E24" s="5"/>
      <c r="F24" s="118"/>
      <c r="G24" s="119"/>
      <c r="H24" s="2"/>
      <c r="I24" s="3"/>
    </row>
    <row r="25" spans="1:9" s="1" customFormat="1" ht="13.5" thickBot="1" x14ac:dyDescent="0.25">
      <c r="A25" s="118"/>
      <c r="B25" s="119"/>
      <c r="C25" s="2"/>
      <c r="D25" s="3"/>
      <c r="E25" s="5"/>
      <c r="F25" s="118"/>
      <c r="G25" s="119"/>
      <c r="H25" s="2"/>
      <c r="I25" s="3"/>
    </row>
    <row r="26" spans="1:9" s="1" customFormat="1" ht="13.5" thickBot="1" x14ac:dyDescent="0.25">
      <c r="A26" s="118"/>
      <c r="B26" s="119"/>
      <c r="C26" s="2"/>
      <c r="D26" s="3"/>
      <c r="E26" s="5"/>
      <c r="F26" s="118"/>
      <c r="G26" s="119"/>
      <c r="H26" s="2"/>
      <c r="I26" s="3"/>
    </row>
    <row r="27" spans="1:9" s="1" customFormat="1" ht="13.5" thickBot="1" x14ac:dyDescent="0.25">
      <c r="A27" s="118"/>
      <c r="B27" s="119"/>
      <c r="C27" s="2"/>
      <c r="D27" s="3"/>
      <c r="E27" s="5"/>
      <c r="F27" s="118"/>
      <c r="G27" s="119"/>
      <c r="H27" s="2"/>
      <c r="I27" s="3"/>
    </row>
    <row r="28" spans="1:9" s="1" customFormat="1" ht="13.5" thickBot="1" x14ac:dyDescent="0.25">
      <c r="A28" s="118"/>
      <c r="B28" s="119"/>
      <c r="C28" s="2"/>
      <c r="D28" s="3"/>
      <c r="E28" s="5"/>
      <c r="F28" s="118"/>
      <c r="G28" s="119"/>
      <c r="H28" s="2"/>
      <c r="I28" s="3"/>
    </row>
    <row r="29" spans="1:9" s="1" customFormat="1" x14ac:dyDescent="0.2">
      <c r="A29" s="5"/>
      <c r="B29" s="5"/>
      <c r="C29" s="7"/>
      <c r="D29" s="5"/>
      <c r="E29" s="5"/>
      <c r="F29" s="5"/>
      <c r="G29" s="5"/>
      <c r="H29" s="7"/>
      <c r="I29" s="5"/>
    </row>
    <row r="30" spans="1:9" ht="16.5" thickBot="1" x14ac:dyDescent="0.25">
      <c r="A30" s="156" t="s">
        <v>7</v>
      </c>
      <c r="B30" s="157"/>
      <c r="C30" s="157"/>
      <c r="D30" s="158"/>
      <c r="E30" s="5"/>
      <c r="F30" s="156" t="s">
        <v>8</v>
      </c>
      <c r="G30" s="157"/>
      <c r="H30" s="157"/>
      <c r="I30" s="158"/>
    </row>
    <row r="31" spans="1:9" ht="13.5" thickBot="1" x14ac:dyDescent="0.25">
      <c r="A31" s="20" t="s">
        <v>16</v>
      </c>
      <c r="B31" s="20" t="s">
        <v>1</v>
      </c>
      <c r="C31" s="21" t="s">
        <v>19</v>
      </c>
      <c r="D31" s="20" t="s">
        <v>20</v>
      </c>
      <c r="E31" s="5"/>
      <c r="F31" s="20" t="s">
        <v>16</v>
      </c>
      <c r="G31" s="41" t="s">
        <v>1</v>
      </c>
      <c r="H31" s="21" t="s">
        <v>19</v>
      </c>
      <c r="I31" s="20" t="s">
        <v>20</v>
      </c>
    </row>
    <row r="32" spans="1:9" ht="13.5" thickBot="1" x14ac:dyDescent="0.25">
      <c r="A32" s="118"/>
      <c r="B32" s="119"/>
      <c r="C32" s="2"/>
      <c r="D32" s="3"/>
      <c r="E32" s="5"/>
      <c r="F32" s="118"/>
      <c r="G32" s="119"/>
      <c r="H32" s="2"/>
      <c r="I32" s="3"/>
    </row>
    <row r="33" spans="1:9" ht="13.5" thickBot="1" x14ac:dyDescent="0.25">
      <c r="A33" s="118"/>
      <c r="B33" s="119"/>
      <c r="C33" s="2"/>
      <c r="D33" s="3"/>
      <c r="E33" s="5"/>
      <c r="F33" s="118"/>
      <c r="G33" s="119"/>
      <c r="H33" s="2"/>
      <c r="I33" s="3"/>
    </row>
    <row r="34" spans="1:9" ht="13.5" thickBot="1" x14ac:dyDescent="0.25">
      <c r="A34" s="118"/>
      <c r="B34" s="119"/>
      <c r="C34" s="2"/>
      <c r="D34" s="3"/>
      <c r="E34" s="5"/>
      <c r="F34" s="118"/>
      <c r="G34" s="119"/>
      <c r="H34" s="2"/>
      <c r="I34" s="3"/>
    </row>
    <row r="35" spans="1:9" ht="13.5" thickBot="1" x14ac:dyDescent="0.25">
      <c r="A35" s="118"/>
      <c r="B35" s="119"/>
      <c r="C35" s="2"/>
      <c r="D35" s="3"/>
      <c r="E35" s="5"/>
      <c r="F35" s="118"/>
      <c r="G35" s="119"/>
      <c r="H35" s="2"/>
      <c r="I35" s="3"/>
    </row>
    <row r="36" spans="1:9" ht="13.5" thickBot="1" x14ac:dyDescent="0.25">
      <c r="A36" s="118"/>
      <c r="B36" s="119"/>
      <c r="C36" s="2"/>
      <c r="D36" s="3"/>
      <c r="E36" s="5"/>
      <c r="F36" s="118"/>
      <c r="G36" s="119"/>
      <c r="H36" s="2"/>
      <c r="I36" s="3"/>
    </row>
    <row r="37" spans="1:9" ht="13.5" thickBot="1" x14ac:dyDescent="0.25">
      <c r="A37" s="118"/>
      <c r="B37" s="119"/>
      <c r="C37" s="2"/>
      <c r="D37" s="3"/>
      <c r="E37" s="5"/>
      <c r="F37" s="118"/>
      <c r="G37" s="119"/>
      <c r="H37" s="2"/>
      <c r="I37" s="3"/>
    </row>
    <row r="38" spans="1:9" s="1" customFormat="1" x14ac:dyDescent="0.2">
      <c r="A38" s="5"/>
      <c r="B38" s="5"/>
      <c r="C38" s="7"/>
      <c r="D38" s="5"/>
      <c r="E38" s="5"/>
      <c r="F38" s="5"/>
      <c r="G38" s="5"/>
      <c r="H38" s="7"/>
      <c r="I38" s="5"/>
    </row>
    <row r="39" spans="1:9" ht="16.5" thickBot="1" x14ac:dyDescent="0.25">
      <c r="A39" s="156" t="s">
        <v>9</v>
      </c>
      <c r="B39" s="157"/>
      <c r="C39" s="157"/>
      <c r="D39" s="158"/>
      <c r="E39" s="22"/>
      <c r="F39" s="159" t="s">
        <v>10</v>
      </c>
      <c r="G39" s="160"/>
      <c r="H39" s="160"/>
      <c r="I39" s="161"/>
    </row>
    <row r="40" spans="1:9" ht="13.5" thickBot="1" x14ac:dyDescent="0.25">
      <c r="A40" s="20" t="s">
        <v>16</v>
      </c>
      <c r="B40" s="41" t="s">
        <v>1</v>
      </c>
      <c r="C40" s="21" t="s">
        <v>19</v>
      </c>
      <c r="D40" s="20" t="s">
        <v>20</v>
      </c>
      <c r="E40" s="5"/>
      <c r="F40" s="20" t="s">
        <v>16</v>
      </c>
      <c r="G40" s="41" t="s">
        <v>1</v>
      </c>
      <c r="H40" s="21" t="s">
        <v>19</v>
      </c>
      <c r="I40" s="20" t="s">
        <v>20</v>
      </c>
    </row>
    <row r="41" spans="1:9" ht="13.5" thickBot="1" x14ac:dyDescent="0.25">
      <c r="A41" s="118"/>
      <c r="B41" s="119"/>
      <c r="C41" s="2"/>
      <c r="D41" s="3"/>
      <c r="E41" s="5"/>
      <c r="F41" s="118"/>
      <c r="G41" s="119"/>
      <c r="H41" s="2"/>
      <c r="I41" s="3"/>
    </row>
    <row r="42" spans="1:9" ht="13.5" thickBot="1" x14ac:dyDescent="0.25">
      <c r="A42" s="118"/>
      <c r="B42" s="119"/>
      <c r="C42" s="2"/>
      <c r="D42" s="3"/>
      <c r="E42" s="5"/>
      <c r="F42" s="118"/>
      <c r="G42" s="119"/>
      <c r="H42" s="2"/>
      <c r="I42" s="3"/>
    </row>
    <row r="43" spans="1:9" ht="13.5" thickBot="1" x14ac:dyDescent="0.25">
      <c r="A43" s="118"/>
      <c r="B43" s="119"/>
      <c r="C43" s="2"/>
      <c r="D43" s="3"/>
      <c r="E43" s="5"/>
      <c r="F43" s="118"/>
      <c r="G43" s="119"/>
      <c r="H43" s="2"/>
      <c r="I43" s="3"/>
    </row>
    <row r="44" spans="1:9" ht="13.5" thickBot="1" x14ac:dyDescent="0.25">
      <c r="A44" s="118"/>
      <c r="B44" s="119"/>
      <c r="C44" s="2"/>
      <c r="D44" s="3"/>
      <c r="E44" s="5"/>
      <c r="F44" s="118"/>
      <c r="G44" s="119"/>
      <c r="H44" s="2"/>
      <c r="I44" s="3"/>
    </row>
    <row r="45" spans="1:9" ht="13.5" thickBot="1" x14ac:dyDescent="0.25">
      <c r="A45" s="118"/>
      <c r="B45" s="119"/>
      <c r="C45" s="2"/>
      <c r="D45" s="3"/>
      <c r="E45" s="5"/>
      <c r="F45" s="118"/>
      <c r="G45" s="119"/>
      <c r="H45" s="2"/>
      <c r="I45" s="3"/>
    </row>
    <row r="46" spans="1:9" ht="13.5" thickBot="1" x14ac:dyDescent="0.25">
      <c r="A46" s="118"/>
      <c r="B46" s="119"/>
      <c r="C46" s="2"/>
      <c r="D46" s="3"/>
      <c r="E46" s="5"/>
      <c r="F46" s="118"/>
      <c r="G46" s="119"/>
      <c r="H46" s="2"/>
      <c r="I46" s="3"/>
    </row>
    <row r="47" spans="1:9" s="1" customFormat="1" x14ac:dyDescent="0.2">
      <c r="A47" s="5"/>
      <c r="B47" s="5"/>
      <c r="C47" s="7"/>
      <c r="D47" s="5"/>
      <c r="E47" s="5"/>
      <c r="F47" s="5"/>
      <c r="G47" s="5"/>
      <c r="H47" s="7"/>
      <c r="I47" s="5"/>
    </row>
    <row r="48" spans="1:9" ht="16.5" thickBot="1" x14ac:dyDescent="0.25">
      <c r="A48" s="156" t="s">
        <v>81</v>
      </c>
      <c r="B48" s="157"/>
      <c r="C48" s="157"/>
      <c r="D48" s="158"/>
      <c r="E48" s="5"/>
      <c r="F48" s="156" t="s">
        <v>11</v>
      </c>
      <c r="G48" s="157"/>
      <c r="H48" s="157"/>
      <c r="I48" s="158"/>
    </row>
    <row r="49" spans="1:9" ht="13.5" thickBot="1" x14ac:dyDescent="0.25">
      <c r="A49" s="20" t="s">
        <v>16</v>
      </c>
      <c r="B49" s="41" t="s">
        <v>1</v>
      </c>
      <c r="C49" s="21" t="s">
        <v>19</v>
      </c>
      <c r="D49" s="20" t="s">
        <v>20</v>
      </c>
      <c r="E49" s="5"/>
      <c r="F49" s="20" t="s">
        <v>16</v>
      </c>
      <c r="G49" s="41" t="s">
        <v>1</v>
      </c>
      <c r="H49" s="21" t="s">
        <v>19</v>
      </c>
      <c r="I49" s="20" t="s">
        <v>20</v>
      </c>
    </row>
    <row r="50" spans="1:9" ht="13.5" thickBot="1" x14ac:dyDescent="0.25">
      <c r="A50" s="118"/>
      <c r="B50" s="119"/>
      <c r="C50" s="2"/>
      <c r="D50" s="3"/>
      <c r="E50" s="5"/>
      <c r="F50" s="118"/>
      <c r="G50" s="119"/>
      <c r="H50" s="2"/>
      <c r="I50" s="3"/>
    </row>
    <row r="51" spans="1:9" ht="13.5" thickBot="1" x14ac:dyDescent="0.25">
      <c r="A51" s="118"/>
      <c r="B51" s="119"/>
      <c r="C51" s="2"/>
      <c r="D51" s="3"/>
      <c r="E51" s="5"/>
      <c r="F51" s="118"/>
      <c r="G51" s="119"/>
      <c r="H51" s="2"/>
      <c r="I51" s="3"/>
    </row>
    <row r="52" spans="1:9" ht="13.5" thickBot="1" x14ac:dyDescent="0.25">
      <c r="A52" s="118"/>
      <c r="B52" s="119"/>
      <c r="C52" s="2"/>
      <c r="D52" s="3"/>
      <c r="E52" s="5"/>
      <c r="F52" s="118"/>
      <c r="G52" s="119"/>
      <c r="H52" s="2"/>
      <c r="I52" s="3"/>
    </row>
    <row r="53" spans="1:9" ht="13.5" thickBot="1" x14ac:dyDescent="0.25">
      <c r="A53" s="118"/>
      <c r="B53" s="119"/>
      <c r="C53" s="2"/>
      <c r="D53" s="3"/>
      <c r="E53" s="5"/>
      <c r="F53" s="118"/>
      <c r="G53" s="119"/>
      <c r="H53" s="2"/>
      <c r="I53" s="3"/>
    </row>
    <row r="54" spans="1:9" ht="13.5" thickBot="1" x14ac:dyDescent="0.25">
      <c r="A54" s="118"/>
      <c r="B54" s="119"/>
      <c r="C54" s="2"/>
      <c r="D54" s="3"/>
      <c r="E54" s="5"/>
      <c r="F54" s="118"/>
      <c r="G54" s="119"/>
      <c r="H54" s="2"/>
      <c r="I54" s="3"/>
    </row>
    <row r="55" spans="1:9" ht="13.5" thickBot="1" x14ac:dyDescent="0.25">
      <c r="A55" s="118"/>
      <c r="B55" s="119"/>
      <c r="C55" s="2"/>
      <c r="D55" s="3"/>
      <c r="E55" s="5"/>
      <c r="F55" s="118"/>
      <c r="G55" s="119"/>
      <c r="H55" s="2"/>
      <c r="I55" s="3"/>
    </row>
    <row r="56" spans="1:9" s="1" customFormat="1" x14ac:dyDescent="0.2">
      <c r="A56" s="5"/>
      <c r="B56" s="5"/>
      <c r="C56" s="28"/>
      <c r="D56" s="13"/>
      <c r="E56" s="5"/>
      <c r="F56" s="5"/>
      <c r="G56" s="5"/>
      <c r="H56" s="7"/>
      <c r="I56" s="5"/>
    </row>
    <row r="57" spans="1:9" s="1" customFormat="1" x14ac:dyDescent="0.2">
      <c r="A57" s="85" t="str">
        <f>_xlfn.IFS('Budget Planner'!J3="Troop","Scoutmaster:",'Budget Planner'!J3="Pack","Cubmaster",'Budget Planner'!J3="Crew","Advisor",'Budget Planner'!J3="Ship","Skipper")</f>
        <v>Cubmaster</v>
      </c>
      <c r="B57" s="154"/>
      <c r="C57" s="153"/>
      <c r="D57" s="14" t="s">
        <v>22</v>
      </c>
      <c r="E57" s="155"/>
      <c r="F57" s="149"/>
      <c r="G57" s="14" t="s">
        <v>23</v>
      </c>
      <c r="H57" s="150"/>
      <c r="I57" s="149"/>
    </row>
    <row r="58" spans="1:9" s="1" customFormat="1" x14ac:dyDescent="0.2">
      <c r="A58" s="32"/>
      <c r="B58" s="4"/>
      <c r="C58" s="15"/>
      <c r="D58" s="16"/>
      <c r="E58" s="122"/>
      <c r="F58" s="120"/>
      <c r="G58" s="14"/>
      <c r="H58" s="124"/>
      <c r="I58" s="125"/>
    </row>
    <row r="59" spans="1:9" s="1" customFormat="1" x14ac:dyDescent="0.2">
      <c r="A59" s="15" t="s">
        <v>35</v>
      </c>
      <c r="B59" s="154"/>
      <c r="C59" s="153"/>
      <c r="D59" s="14" t="s">
        <v>22</v>
      </c>
      <c r="E59" s="148"/>
      <c r="F59" s="149"/>
      <c r="G59" s="14" t="s">
        <v>23</v>
      </c>
      <c r="H59" s="150"/>
      <c r="I59" s="149"/>
    </row>
    <row r="60" spans="1:9" s="1" customFormat="1" ht="15.6" customHeight="1" x14ac:dyDescent="0.2">
      <c r="A60" s="37" t="s">
        <v>42</v>
      </c>
      <c r="B60" s="120"/>
      <c r="C60" s="121"/>
      <c r="D60" s="5"/>
      <c r="E60" s="120"/>
      <c r="F60" s="120"/>
      <c r="G60" s="4"/>
      <c r="H60" s="121"/>
      <c r="I60" s="120"/>
    </row>
    <row r="61" spans="1:9" s="1" customFormat="1" x14ac:dyDescent="0.2">
      <c r="A61" s="37" t="s">
        <v>43</v>
      </c>
      <c r="B61" s="146"/>
      <c r="C61" s="147"/>
      <c r="D61" s="14" t="s">
        <v>22</v>
      </c>
      <c r="E61" s="148"/>
      <c r="F61" s="149"/>
      <c r="G61" s="14" t="s">
        <v>23</v>
      </c>
      <c r="H61" s="150"/>
      <c r="I61" s="149"/>
    </row>
    <row r="62" spans="1:9" s="1" customFormat="1" x14ac:dyDescent="0.2">
      <c r="A62" s="33"/>
      <c r="B62" s="120"/>
      <c r="C62" s="121"/>
      <c r="D62" s="5"/>
      <c r="E62" s="120"/>
      <c r="F62" s="120"/>
      <c r="G62" s="4"/>
      <c r="H62" s="7"/>
      <c r="I62" s="5"/>
    </row>
    <row r="63" spans="1:9" s="1" customFormat="1" x14ac:dyDescent="0.2">
      <c r="A63" s="39" t="s">
        <v>34</v>
      </c>
      <c r="B63" s="151"/>
      <c r="C63" s="152"/>
      <c r="D63" s="39" t="s">
        <v>36</v>
      </c>
      <c r="E63" s="153"/>
      <c r="F63" s="153"/>
      <c r="G63" s="40" t="s">
        <v>41</v>
      </c>
      <c r="H63" s="34" t="s">
        <v>37</v>
      </c>
      <c r="I63" s="36" t="str">
        <f>'Budget Planner'!J2</f>
        <v>Iron Horse</v>
      </c>
    </row>
    <row r="64" spans="1:9" s="1" customFormat="1" x14ac:dyDescent="0.2">
      <c r="C64" s="17"/>
      <c r="E64" s="123"/>
      <c r="F64" s="123"/>
      <c r="H64" s="17"/>
    </row>
    <row r="65" spans="1:8" s="1" customFormat="1" x14ac:dyDescent="0.2">
      <c r="C65" s="17"/>
      <c r="H65" s="17"/>
    </row>
    <row r="66" spans="1:8" s="1" customFormat="1" x14ac:dyDescent="0.2">
      <c r="A66" s="70" t="s">
        <v>85</v>
      </c>
      <c r="B66" s="70"/>
      <c r="C66" s="71"/>
      <c r="D66" s="70"/>
      <c r="E66" s="70"/>
      <c r="H66" s="17"/>
    </row>
    <row r="67" spans="1:8" s="1" customFormat="1" x14ac:dyDescent="0.2">
      <c r="C67" s="17"/>
      <c r="H67" s="17"/>
    </row>
    <row r="68" spans="1:8" s="1" customFormat="1" x14ac:dyDescent="0.2">
      <c r="C68" s="17"/>
      <c r="H68" s="17"/>
    </row>
    <row r="69" spans="1:8" s="1" customFormat="1" x14ac:dyDescent="0.2">
      <c r="C69" s="17"/>
      <c r="H69" s="17"/>
    </row>
    <row r="70" spans="1:8" s="1" customFormat="1" x14ac:dyDescent="0.2">
      <c r="C70" s="17"/>
      <c r="H70" s="17"/>
    </row>
    <row r="71" spans="1:8" s="1" customFormat="1" x14ac:dyDescent="0.2">
      <c r="C71" s="17"/>
      <c r="H71" s="17"/>
    </row>
    <row r="72" spans="1:8" s="1" customFormat="1" x14ac:dyDescent="0.2">
      <c r="C72" s="17"/>
      <c r="H72" s="17"/>
    </row>
    <row r="73" spans="1:8" s="1" customFormat="1" x14ac:dyDescent="0.2">
      <c r="C73" s="17"/>
      <c r="H73" s="17"/>
    </row>
    <row r="74" spans="1:8" s="1" customFormat="1" x14ac:dyDescent="0.2">
      <c r="C74" s="17"/>
      <c r="H74" s="17"/>
    </row>
    <row r="75" spans="1:8" s="1" customFormat="1" x14ac:dyDescent="0.2">
      <c r="C75" s="17"/>
      <c r="H75" s="17"/>
    </row>
    <row r="76" spans="1:8" s="1" customFormat="1" x14ac:dyDescent="0.2">
      <c r="C76" s="17"/>
      <c r="H76" s="17"/>
    </row>
    <row r="77" spans="1:8" s="1" customFormat="1" x14ac:dyDescent="0.2">
      <c r="C77" s="17"/>
      <c r="H77" s="17"/>
    </row>
    <row r="78" spans="1:8" s="1" customFormat="1" x14ac:dyDescent="0.2">
      <c r="C78" s="17"/>
      <c r="H78" s="17"/>
    </row>
    <row r="79" spans="1:8" s="1" customFormat="1" x14ac:dyDescent="0.2">
      <c r="C79" s="17"/>
      <c r="H79" s="17"/>
    </row>
    <row r="80" spans="1:8" s="1" customFormat="1" x14ac:dyDescent="0.2">
      <c r="C80" s="17"/>
      <c r="H80" s="17"/>
    </row>
    <row r="81" spans="3:8" s="1" customFormat="1" x14ac:dyDescent="0.2">
      <c r="C81" s="17"/>
      <c r="H81" s="17"/>
    </row>
    <row r="82" spans="3:8" s="1" customFormat="1" x14ac:dyDescent="0.2">
      <c r="C82" s="17"/>
      <c r="H82" s="17"/>
    </row>
    <row r="83" spans="3:8" s="1" customFormat="1" x14ac:dyDescent="0.2">
      <c r="C83" s="17"/>
      <c r="H83" s="17"/>
    </row>
    <row r="84" spans="3:8" s="1" customFormat="1" x14ac:dyDescent="0.2">
      <c r="C84" s="17"/>
      <c r="H84" s="17"/>
    </row>
    <row r="85" spans="3:8" s="1" customFormat="1" x14ac:dyDescent="0.2">
      <c r="C85" s="17"/>
      <c r="H85" s="17"/>
    </row>
    <row r="86" spans="3:8" s="1" customFormat="1" x14ac:dyDescent="0.2">
      <c r="C86" s="17"/>
      <c r="H86" s="17"/>
    </row>
    <row r="87" spans="3:8" s="1" customFormat="1" x14ac:dyDescent="0.2">
      <c r="C87" s="17"/>
      <c r="H87" s="17"/>
    </row>
    <row r="88" spans="3:8" s="1" customFormat="1" x14ac:dyDescent="0.2">
      <c r="C88" s="17"/>
      <c r="H88" s="17"/>
    </row>
    <row r="89" spans="3:8" s="1" customFormat="1" x14ac:dyDescent="0.2">
      <c r="C89" s="17"/>
      <c r="H89" s="17"/>
    </row>
    <row r="90" spans="3:8" s="1" customFormat="1" x14ac:dyDescent="0.2">
      <c r="C90" s="17"/>
      <c r="H90" s="17"/>
    </row>
    <row r="91" spans="3:8" s="1" customFormat="1" x14ac:dyDescent="0.2">
      <c r="C91" s="17"/>
      <c r="H91" s="17"/>
    </row>
    <row r="92" spans="3:8" s="1" customFormat="1" x14ac:dyDescent="0.2">
      <c r="C92" s="17"/>
      <c r="H92" s="17"/>
    </row>
    <row r="93" spans="3:8" s="1" customFormat="1" x14ac:dyDescent="0.2">
      <c r="C93" s="17"/>
      <c r="H93" s="17"/>
    </row>
    <row r="94" spans="3:8" s="1" customFormat="1" x14ac:dyDescent="0.2">
      <c r="C94" s="17"/>
      <c r="H94" s="17"/>
    </row>
    <row r="95" spans="3:8" s="1" customFormat="1" x14ac:dyDescent="0.2">
      <c r="C95" s="17"/>
      <c r="H95" s="17"/>
    </row>
    <row r="96" spans="3:8" s="1" customFormat="1" x14ac:dyDescent="0.2">
      <c r="C96" s="17"/>
      <c r="H96" s="17"/>
    </row>
    <row r="97" spans="3:8" s="1" customFormat="1" x14ac:dyDescent="0.2">
      <c r="C97" s="17"/>
      <c r="H97" s="17"/>
    </row>
    <row r="98" spans="3:8" s="1" customFormat="1" x14ac:dyDescent="0.2">
      <c r="C98" s="17"/>
      <c r="H98" s="17"/>
    </row>
    <row r="99" spans="3:8" s="1" customFormat="1" x14ac:dyDescent="0.2">
      <c r="C99" s="17"/>
      <c r="H99" s="17"/>
    </row>
    <row r="100" spans="3:8" s="1" customFormat="1" x14ac:dyDescent="0.2">
      <c r="C100" s="17"/>
      <c r="H100" s="17"/>
    </row>
    <row r="101" spans="3:8" s="1" customFormat="1" x14ac:dyDescent="0.2">
      <c r="C101" s="17"/>
      <c r="H101" s="17"/>
    </row>
    <row r="102" spans="3:8" s="1" customFormat="1" x14ac:dyDescent="0.2">
      <c r="C102" s="17"/>
      <c r="H102" s="17"/>
    </row>
    <row r="103" spans="3:8" s="1" customFormat="1" x14ac:dyDescent="0.2">
      <c r="C103" s="17"/>
      <c r="H103" s="17"/>
    </row>
    <row r="104" spans="3:8" s="1" customFormat="1" x14ac:dyDescent="0.2">
      <c r="C104" s="17"/>
      <c r="H104" s="17"/>
    </row>
    <row r="105" spans="3:8" s="1" customFormat="1" x14ac:dyDescent="0.2">
      <c r="C105" s="17"/>
      <c r="H105" s="17"/>
    </row>
    <row r="106" spans="3:8" s="1" customFormat="1" x14ac:dyDescent="0.2">
      <c r="C106" s="17"/>
      <c r="H106" s="17"/>
    </row>
    <row r="107" spans="3:8" s="1" customFormat="1" x14ac:dyDescent="0.2">
      <c r="C107" s="17"/>
      <c r="H107" s="17"/>
    </row>
    <row r="108" spans="3:8" s="1" customFormat="1" x14ac:dyDescent="0.2">
      <c r="C108" s="17"/>
      <c r="H108" s="17"/>
    </row>
    <row r="109" spans="3:8" s="1" customFormat="1" x14ac:dyDescent="0.2">
      <c r="C109" s="17"/>
      <c r="H109" s="17"/>
    </row>
    <row r="110" spans="3:8" s="1" customFormat="1" x14ac:dyDescent="0.2">
      <c r="C110" s="17"/>
      <c r="H110" s="17"/>
    </row>
    <row r="111" spans="3:8" s="1" customFormat="1" x14ac:dyDescent="0.2">
      <c r="C111" s="17"/>
      <c r="H111" s="17"/>
    </row>
    <row r="112" spans="3:8" s="1" customFormat="1" x14ac:dyDescent="0.2">
      <c r="C112" s="17"/>
      <c r="H112" s="17"/>
    </row>
    <row r="113" spans="3:8" s="1" customFormat="1" x14ac:dyDescent="0.2">
      <c r="C113" s="17"/>
      <c r="H113" s="17"/>
    </row>
    <row r="114" spans="3:8" s="1" customFormat="1" x14ac:dyDescent="0.2">
      <c r="C114" s="17"/>
      <c r="H114" s="17"/>
    </row>
    <row r="115" spans="3:8" s="1" customFormat="1" x14ac:dyDescent="0.2">
      <c r="C115" s="17"/>
      <c r="H115" s="17"/>
    </row>
    <row r="116" spans="3:8" s="1" customFormat="1" x14ac:dyDescent="0.2">
      <c r="C116" s="17"/>
      <c r="H116" s="17"/>
    </row>
    <row r="117" spans="3:8" s="1" customFormat="1" x14ac:dyDescent="0.2">
      <c r="C117" s="17"/>
      <c r="H117" s="17"/>
    </row>
    <row r="118" spans="3:8" s="1" customFormat="1" x14ac:dyDescent="0.2">
      <c r="C118" s="17"/>
      <c r="H118" s="17"/>
    </row>
    <row r="119" spans="3:8" s="1" customFormat="1" x14ac:dyDescent="0.2">
      <c r="C119" s="17"/>
      <c r="H119" s="17"/>
    </row>
    <row r="120" spans="3:8" s="1" customFormat="1" x14ac:dyDescent="0.2">
      <c r="C120" s="17"/>
      <c r="H120" s="17"/>
    </row>
    <row r="121" spans="3:8" s="1" customFormat="1" x14ac:dyDescent="0.2">
      <c r="C121" s="17"/>
      <c r="H121" s="17"/>
    </row>
    <row r="122" spans="3:8" s="1" customFormat="1" x14ac:dyDescent="0.2">
      <c r="C122" s="17"/>
      <c r="H122" s="17"/>
    </row>
    <row r="123" spans="3:8" s="1" customFormat="1" x14ac:dyDescent="0.2">
      <c r="C123" s="17"/>
      <c r="H123" s="17"/>
    </row>
    <row r="124" spans="3:8" s="1" customFormat="1" x14ac:dyDescent="0.2">
      <c r="C124" s="17"/>
      <c r="H124" s="17"/>
    </row>
    <row r="125" spans="3:8" s="1" customFormat="1" x14ac:dyDescent="0.2">
      <c r="C125" s="17"/>
      <c r="H125" s="17"/>
    </row>
    <row r="126" spans="3:8" s="1" customFormat="1" x14ac:dyDescent="0.2">
      <c r="C126" s="17"/>
      <c r="H126" s="17"/>
    </row>
    <row r="127" spans="3:8" s="1" customFormat="1" x14ac:dyDescent="0.2">
      <c r="C127" s="17"/>
      <c r="H127" s="17"/>
    </row>
    <row r="128" spans="3:8" s="1" customFormat="1" x14ac:dyDescent="0.2">
      <c r="C128" s="17"/>
      <c r="H128" s="17"/>
    </row>
    <row r="129" spans="3:8" s="1" customFormat="1" x14ac:dyDescent="0.2">
      <c r="C129" s="17"/>
      <c r="H129" s="17"/>
    </row>
    <row r="130" spans="3:8" s="1" customFormat="1" x14ac:dyDescent="0.2">
      <c r="C130" s="17"/>
      <c r="H130" s="17"/>
    </row>
    <row r="131" spans="3:8" s="1" customFormat="1" x14ac:dyDescent="0.2">
      <c r="C131" s="17"/>
      <c r="H131" s="17"/>
    </row>
    <row r="132" spans="3:8" s="1" customFormat="1" x14ac:dyDescent="0.2">
      <c r="C132" s="17"/>
      <c r="H132" s="17"/>
    </row>
    <row r="133" spans="3:8" s="1" customFormat="1" x14ac:dyDescent="0.2">
      <c r="C133" s="17"/>
      <c r="H133" s="17"/>
    </row>
    <row r="134" spans="3:8" s="1" customFormat="1" x14ac:dyDescent="0.2">
      <c r="C134" s="17"/>
      <c r="H134" s="17"/>
    </row>
    <row r="135" spans="3:8" s="1" customFormat="1" x14ac:dyDescent="0.2">
      <c r="C135" s="17"/>
      <c r="H135" s="17"/>
    </row>
    <row r="136" spans="3:8" s="1" customFormat="1" x14ac:dyDescent="0.2">
      <c r="C136" s="17"/>
      <c r="H136" s="17"/>
    </row>
    <row r="137" spans="3:8" s="1" customFormat="1" x14ac:dyDescent="0.2">
      <c r="C137" s="17"/>
      <c r="H137" s="17"/>
    </row>
    <row r="138" spans="3:8" s="1" customFormat="1" x14ac:dyDescent="0.2">
      <c r="C138" s="17"/>
      <c r="H138" s="17"/>
    </row>
    <row r="139" spans="3:8" s="1" customFormat="1" x14ac:dyDescent="0.2">
      <c r="C139" s="17"/>
      <c r="H139" s="17"/>
    </row>
    <row r="140" spans="3:8" s="1" customFormat="1" x14ac:dyDescent="0.2">
      <c r="C140" s="17"/>
      <c r="H140" s="17"/>
    </row>
    <row r="141" spans="3:8" s="1" customFormat="1" x14ac:dyDescent="0.2">
      <c r="C141" s="17"/>
      <c r="H141" s="17"/>
    </row>
    <row r="142" spans="3:8" s="1" customFormat="1" x14ac:dyDescent="0.2">
      <c r="C142" s="17"/>
      <c r="H142" s="17"/>
    </row>
    <row r="143" spans="3:8" s="1" customFormat="1" x14ac:dyDescent="0.2">
      <c r="C143" s="17"/>
      <c r="H143" s="17"/>
    </row>
    <row r="144" spans="3:8" s="1" customFormat="1" x14ac:dyDescent="0.2">
      <c r="C144" s="17"/>
      <c r="H144" s="17"/>
    </row>
    <row r="145" spans="3:8" s="1" customFormat="1" x14ac:dyDescent="0.2">
      <c r="C145" s="17"/>
      <c r="H145" s="17"/>
    </row>
    <row r="146" spans="3:8" s="1" customFormat="1" x14ac:dyDescent="0.2">
      <c r="C146" s="17"/>
      <c r="H146" s="17"/>
    </row>
    <row r="147" spans="3:8" s="1" customFormat="1" x14ac:dyDescent="0.2">
      <c r="C147" s="17"/>
      <c r="H147" s="17"/>
    </row>
    <row r="148" spans="3:8" s="1" customFormat="1" x14ac:dyDescent="0.2">
      <c r="C148" s="17"/>
      <c r="H148" s="17"/>
    </row>
    <row r="149" spans="3:8" s="1" customFormat="1" x14ac:dyDescent="0.2">
      <c r="C149" s="17"/>
      <c r="H149" s="17"/>
    </row>
    <row r="150" spans="3:8" s="1" customFormat="1" x14ac:dyDescent="0.2">
      <c r="C150" s="17"/>
      <c r="H150" s="17"/>
    </row>
    <row r="151" spans="3:8" s="1" customFormat="1" x14ac:dyDescent="0.2">
      <c r="C151" s="17"/>
      <c r="H151" s="17"/>
    </row>
    <row r="152" spans="3:8" s="1" customFormat="1" x14ac:dyDescent="0.2">
      <c r="C152" s="17"/>
      <c r="H152" s="17"/>
    </row>
    <row r="153" spans="3:8" s="1" customFormat="1" x14ac:dyDescent="0.2">
      <c r="C153" s="17"/>
      <c r="H153" s="17"/>
    </row>
    <row r="154" spans="3:8" s="1" customFormat="1" x14ac:dyDescent="0.2">
      <c r="C154" s="17"/>
      <c r="H154" s="17"/>
    </row>
    <row r="155" spans="3:8" s="1" customFormat="1" x14ac:dyDescent="0.2">
      <c r="C155" s="17"/>
      <c r="H155" s="17"/>
    </row>
    <row r="156" spans="3:8" s="1" customFormat="1" x14ac:dyDescent="0.2">
      <c r="C156" s="17"/>
      <c r="H156" s="17"/>
    </row>
    <row r="157" spans="3:8" s="1" customFormat="1" x14ac:dyDescent="0.2">
      <c r="C157" s="17"/>
      <c r="H157" s="17"/>
    </row>
    <row r="158" spans="3:8" s="1" customFormat="1" x14ac:dyDescent="0.2">
      <c r="C158" s="17"/>
      <c r="H158" s="17"/>
    </row>
    <row r="159" spans="3:8" s="1" customFormat="1" x14ac:dyDescent="0.2">
      <c r="C159" s="17"/>
      <c r="H159" s="17"/>
    </row>
    <row r="160" spans="3:8" s="1" customFormat="1" x14ac:dyDescent="0.2">
      <c r="C160" s="17"/>
      <c r="H160" s="17"/>
    </row>
    <row r="161" spans="3:8" s="1" customFormat="1" x14ac:dyDescent="0.2">
      <c r="C161" s="17"/>
      <c r="H161" s="17"/>
    </row>
    <row r="162" spans="3:8" s="1" customFormat="1" x14ac:dyDescent="0.2">
      <c r="C162" s="17"/>
      <c r="H162" s="17"/>
    </row>
    <row r="163" spans="3:8" s="1" customFormat="1" x14ac:dyDescent="0.2">
      <c r="C163" s="17"/>
      <c r="H163" s="17"/>
    </row>
    <row r="164" spans="3:8" s="1" customFormat="1" x14ac:dyDescent="0.2">
      <c r="C164" s="17"/>
      <c r="H164" s="17"/>
    </row>
    <row r="165" spans="3:8" s="1" customFormat="1" x14ac:dyDescent="0.2">
      <c r="C165" s="17"/>
      <c r="H165" s="17"/>
    </row>
    <row r="166" spans="3:8" s="1" customFormat="1" x14ac:dyDescent="0.2">
      <c r="C166" s="17"/>
      <c r="H166" s="17"/>
    </row>
    <row r="167" spans="3:8" s="1" customFormat="1" x14ac:dyDescent="0.2">
      <c r="C167" s="17"/>
      <c r="H167" s="17"/>
    </row>
    <row r="168" spans="3:8" s="1" customFormat="1" x14ac:dyDescent="0.2">
      <c r="C168" s="17"/>
      <c r="H168" s="17"/>
    </row>
    <row r="169" spans="3:8" s="1" customFormat="1" x14ac:dyDescent="0.2">
      <c r="C169" s="17"/>
      <c r="H169" s="17"/>
    </row>
    <row r="170" spans="3:8" s="1" customFormat="1" x14ac:dyDescent="0.2">
      <c r="C170" s="17"/>
      <c r="H170" s="17"/>
    </row>
    <row r="171" spans="3:8" s="1" customFormat="1" x14ac:dyDescent="0.2">
      <c r="C171" s="17"/>
      <c r="H171" s="17"/>
    </row>
    <row r="172" spans="3:8" s="1" customFormat="1" x14ac:dyDescent="0.2">
      <c r="C172" s="17"/>
      <c r="H172" s="17"/>
    </row>
    <row r="173" spans="3:8" s="1" customFormat="1" x14ac:dyDescent="0.2">
      <c r="C173" s="17"/>
      <c r="H173" s="17"/>
    </row>
    <row r="174" spans="3:8" s="1" customFormat="1" x14ac:dyDescent="0.2">
      <c r="C174" s="17"/>
      <c r="H174" s="17"/>
    </row>
  </sheetData>
  <sheetProtection algorithmName="SHA-512" hashValue="495xIJLrSACG0Lz0T/HzVlxDVZJ86QUHInTbIUa52xOZJ9TjPqwwXFmjM4brAYt0wupBabjmAkx5D1RfWDqwvQ==" saltValue="DLuDUtXQF6o2ALeCM6ByQg==" spinCount="100000" sheet="1" selectLockedCells="1"/>
  <protectedRanges>
    <protectedRange sqref="B57 B59 B61 B63 E63 E61 E59 E57 H57 H59 H61" name="Contact Info"/>
    <protectedRange sqref="A5:XFD10 A14:XFD19 A23:XFD28 A32:XFD37 A41:XFD46 A50:XFD55" name="Dates"/>
  </protectedRanges>
  <mergeCells count="24">
    <mergeCell ref="A21:D21"/>
    <mergeCell ref="F21:I21"/>
    <mergeCell ref="A1:I1"/>
    <mergeCell ref="A3:D3"/>
    <mergeCell ref="F3:I3"/>
    <mergeCell ref="A12:D12"/>
    <mergeCell ref="F12:I12"/>
    <mergeCell ref="A30:D30"/>
    <mergeCell ref="F30:I30"/>
    <mergeCell ref="A39:D39"/>
    <mergeCell ref="F39:I39"/>
    <mergeCell ref="A48:D48"/>
    <mergeCell ref="F48:I48"/>
    <mergeCell ref="B57:C57"/>
    <mergeCell ref="E57:F57"/>
    <mergeCell ref="H57:I57"/>
    <mergeCell ref="B59:C59"/>
    <mergeCell ref="E59:F59"/>
    <mergeCell ref="H59:I59"/>
    <mergeCell ref="B61:C61"/>
    <mergeCell ref="E61:F61"/>
    <mergeCell ref="H61:I61"/>
    <mergeCell ref="B63:C63"/>
    <mergeCell ref="E63:F63"/>
  </mergeCells>
  <conditionalFormatting sqref="A5:B10">
    <cfRule type="cellIs" dxfId="109" priority="21" stopIfTrue="1" operator="equal">
      <formula>0</formula>
    </cfRule>
  </conditionalFormatting>
  <conditionalFormatting sqref="I63">
    <cfRule type="cellIs" dxfId="108" priority="13" operator="equal">
      <formula>0</formula>
    </cfRule>
  </conditionalFormatting>
  <conditionalFormatting sqref="F5:G10">
    <cfRule type="cellIs" dxfId="107" priority="11" stopIfTrue="1" operator="equal">
      <formula>0</formula>
    </cfRule>
  </conditionalFormatting>
  <conditionalFormatting sqref="A14:B19">
    <cfRule type="cellIs" dxfId="106" priority="10" stopIfTrue="1" operator="equal">
      <formula>0</formula>
    </cfRule>
  </conditionalFormatting>
  <conditionalFormatting sqref="F14:G19">
    <cfRule type="cellIs" dxfId="105" priority="9" stopIfTrue="1" operator="equal">
      <formula>0</formula>
    </cfRule>
  </conditionalFormatting>
  <conditionalFormatting sqref="F23:G28">
    <cfRule type="cellIs" dxfId="104" priority="8" stopIfTrue="1" operator="equal">
      <formula>0</formula>
    </cfRule>
  </conditionalFormatting>
  <conditionalFormatting sqref="A23:B28">
    <cfRule type="cellIs" dxfId="103" priority="7" stopIfTrue="1" operator="equal">
      <formula>0</formula>
    </cfRule>
  </conditionalFormatting>
  <conditionalFormatting sqref="A32:B37">
    <cfRule type="cellIs" dxfId="102" priority="6" stopIfTrue="1" operator="equal">
      <formula>0</formula>
    </cfRule>
  </conditionalFormatting>
  <conditionalFormatting sqref="F32:G37">
    <cfRule type="cellIs" dxfId="101" priority="5" stopIfTrue="1" operator="equal">
      <formula>0</formula>
    </cfRule>
  </conditionalFormatting>
  <conditionalFormatting sqref="A41:B46">
    <cfRule type="cellIs" dxfId="100" priority="4" stopIfTrue="1" operator="equal">
      <formula>0</formula>
    </cfRule>
  </conditionalFormatting>
  <conditionalFormatting sqref="F41:G46">
    <cfRule type="cellIs" dxfId="99" priority="3" stopIfTrue="1" operator="equal">
      <formula>0</formula>
    </cfRule>
  </conditionalFormatting>
  <conditionalFormatting sqref="A50:B55">
    <cfRule type="cellIs" dxfId="98" priority="2" stopIfTrue="1" operator="equal">
      <formula>0</formula>
    </cfRule>
  </conditionalFormatting>
  <conditionalFormatting sqref="F50:G55">
    <cfRule type="cellIs" dxfId="97" priority="1" stopIfTrue="1" operator="equal">
      <formula>0</formula>
    </cfRule>
  </conditionalFormatting>
  <hyperlinks>
    <hyperlink ref="G63" r:id="rId1" xr:uid="{5359AF92-C3EF-4F08-9456-DA3BC975967F}"/>
    <hyperlink ref="A66:E66" location="'Budget Planner'!J1" display="Continue your Ideal year of Scouting with the next step &quot;Budget Planner&quot;" xr:uid="{627FA5D7-F5A6-49CE-ACEE-8EEA15865D78}"/>
    <hyperlink ref="A66" location="'Budget Planner'!J2" display="Continue your Ideal year of Scouting with the next step &quot;Budget Planner&quot;" xr:uid="{4D308D26-FB23-418B-B9F9-E714826AC1A6}"/>
  </hyperlinks>
  <pageMargins left="0.25" right="0.25" top="0.47" bottom="0.28000000000000003" header="0.3" footer="0.18"/>
  <pageSetup scale="83" orientation="portrait" r:id="rId2"/>
  <colBreaks count="1" manualBreakCount="1">
    <brk id="8" max="61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2745A-1C4D-47E8-877B-83AEF6B247CB}">
  <dimension ref="A1:AJ750"/>
  <sheetViews>
    <sheetView tabSelected="1" zoomScaleNormal="100" zoomScaleSheetLayoutView="100" workbookViewId="0">
      <selection activeCell="C11" sqref="C11"/>
    </sheetView>
  </sheetViews>
  <sheetFormatPr defaultColWidth="8.85546875" defaultRowHeight="12.75" x14ac:dyDescent="0.2"/>
  <cols>
    <col min="1" max="1" width="8.85546875" style="93"/>
    <col min="2" max="2" width="23.85546875" style="93" customWidth="1"/>
    <col min="3" max="3" width="11" style="93" customWidth="1"/>
    <col min="4" max="4" width="8.85546875" style="93"/>
    <col min="5" max="5" width="10.85546875" style="93" customWidth="1"/>
    <col min="6" max="6" width="11.85546875" style="93" customWidth="1"/>
    <col min="7" max="7" width="12.42578125" style="93" customWidth="1"/>
    <col min="8" max="8" width="15.42578125" style="93" customWidth="1"/>
    <col min="9" max="9" width="7.42578125" style="104" customWidth="1"/>
    <col min="10" max="10" width="17.42578125" style="93" customWidth="1"/>
    <col min="11" max="11" width="0" style="91" hidden="1" customWidth="1"/>
    <col min="12" max="12" width="14.85546875" style="91" customWidth="1"/>
    <col min="13" max="13" width="8.85546875" style="91"/>
    <col min="14" max="14" width="8.85546875" style="92"/>
    <col min="15" max="36" width="8.85546875" style="91"/>
    <col min="37" max="16384" width="8.85546875" style="93"/>
  </cols>
  <sheetData>
    <row r="1" spans="1:14" ht="27" thickBot="1" x14ac:dyDescent="0.45">
      <c r="A1" s="187" t="str">
        <f>CONCATENATE(J3," ",J4," ",K2," ", K3)</f>
        <v>Pack 2020  BUDGET (2020-2021)</v>
      </c>
      <c r="B1" s="187"/>
      <c r="C1" s="187"/>
      <c r="D1" s="187"/>
      <c r="E1" s="187"/>
      <c r="F1" s="187"/>
      <c r="G1" s="187"/>
      <c r="H1" s="187"/>
      <c r="I1" s="187"/>
      <c r="J1" s="187"/>
      <c r="N1" s="92" t="s">
        <v>103</v>
      </c>
    </row>
    <row r="2" spans="1:14" ht="21.75" thickBot="1" x14ac:dyDescent="0.4">
      <c r="A2" s="23"/>
      <c r="B2" s="9"/>
      <c r="C2" s="9"/>
      <c r="D2" s="9"/>
      <c r="E2" s="9"/>
      <c r="F2" s="9"/>
      <c r="G2" s="188" t="s">
        <v>33</v>
      </c>
      <c r="H2" s="188"/>
      <c r="I2" s="189"/>
      <c r="J2" s="75" t="s">
        <v>100</v>
      </c>
      <c r="N2" s="92" t="s">
        <v>101</v>
      </c>
    </row>
    <row r="3" spans="1:14" ht="17.45" customHeight="1" thickBot="1" x14ac:dyDescent="0.25">
      <c r="A3" s="176" t="s">
        <v>14</v>
      </c>
      <c r="B3" s="177"/>
      <c r="C3" s="177"/>
      <c r="D3" s="177"/>
      <c r="E3" s="178"/>
      <c r="F3" s="26"/>
      <c r="G3" s="188" t="s">
        <v>18</v>
      </c>
      <c r="H3" s="188"/>
      <c r="I3" s="189"/>
      <c r="J3" s="76" t="s">
        <v>107</v>
      </c>
      <c r="K3" s="94" t="s">
        <v>44</v>
      </c>
      <c r="N3" s="92" t="s">
        <v>97</v>
      </c>
    </row>
    <row r="4" spans="1:14" ht="27.95" customHeight="1" thickBot="1" x14ac:dyDescent="0.25">
      <c r="A4" s="179" t="s">
        <v>104</v>
      </c>
      <c r="B4" s="180"/>
      <c r="C4" s="180"/>
      <c r="D4" s="180"/>
      <c r="E4" s="178"/>
      <c r="F4" s="26"/>
      <c r="G4" s="188" t="s">
        <v>28</v>
      </c>
      <c r="H4" s="188"/>
      <c r="I4" s="189"/>
      <c r="J4" s="76">
        <v>2020</v>
      </c>
      <c r="K4" s="94" t="s">
        <v>44</v>
      </c>
      <c r="N4" s="92" t="s">
        <v>98</v>
      </c>
    </row>
    <row r="5" spans="1:14" ht="17.45" customHeight="1" thickBot="1" x14ac:dyDescent="0.25">
      <c r="A5" s="179" t="s">
        <v>84</v>
      </c>
      <c r="B5" s="180"/>
      <c r="C5" s="180"/>
      <c r="D5" s="180"/>
      <c r="E5" s="178"/>
      <c r="F5" s="51" t="s">
        <v>57</v>
      </c>
      <c r="G5" s="77"/>
      <c r="H5" s="190" t="s">
        <v>58</v>
      </c>
      <c r="I5" s="191"/>
      <c r="J5" s="76"/>
      <c r="N5" s="92" t="s">
        <v>100</v>
      </c>
    </row>
    <row r="6" spans="1:14" ht="16.7" customHeight="1" thickBot="1" x14ac:dyDescent="0.25">
      <c r="A6" s="179"/>
      <c r="B6" s="180"/>
      <c r="C6" s="180"/>
      <c r="D6" s="180"/>
      <c r="E6" s="178"/>
      <c r="F6" s="26"/>
      <c r="G6" s="192" t="s">
        <v>17</v>
      </c>
      <c r="H6" s="192"/>
      <c r="I6" s="193"/>
      <c r="J6" s="95">
        <v>0.5</v>
      </c>
      <c r="N6" s="92" t="s">
        <v>93</v>
      </c>
    </row>
    <row r="7" spans="1:14" s="91" customFormat="1" x14ac:dyDescent="0.2">
      <c r="I7" s="96"/>
      <c r="N7" s="92" t="s">
        <v>39</v>
      </c>
    </row>
    <row r="8" spans="1:14" s="91" customFormat="1" ht="13.5" thickBot="1" x14ac:dyDescent="0.25">
      <c r="I8" s="96"/>
      <c r="N8" s="92" t="s">
        <v>94</v>
      </c>
    </row>
    <row r="9" spans="1:14" ht="16.5" thickBot="1" x14ac:dyDescent="0.3">
      <c r="A9" s="171" t="s">
        <v>12</v>
      </c>
      <c r="B9" s="172"/>
      <c r="C9" s="172"/>
      <c r="D9" s="171" t="s">
        <v>77</v>
      </c>
      <c r="E9" s="172"/>
      <c r="F9" s="172"/>
      <c r="G9" s="172"/>
      <c r="H9" s="171" t="s">
        <v>83</v>
      </c>
      <c r="I9" s="172"/>
      <c r="J9" s="172"/>
      <c r="N9" s="92" t="s">
        <v>99</v>
      </c>
    </row>
    <row r="10" spans="1:14" ht="16.5" thickBot="1" x14ac:dyDescent="0.3">
      <c r="A10" s="59" t="s">
        <v>16</v>
      </c>
      <c r="B10" s="60" t="s">
        <v>1</v>
      </c>
      <c r="C10" s="60" t="s">
        <v>2</v>
      </c>
      <c r="D10" s="184" t="s">
        <v>78</v>
      </c>
      <c r="E10" s="185"/>
      <c r="F10" s="184" t="s">
        <v>40</v>
      </c>
      <c r="G10" s="185"/>
      <c r="H10" s="86" t="s">
        <v>79</v>
      </c>
      <c r="I10" s="65" t="s">
        <v>16</v>
      </c>
      <c r="J10" s="86" t="s">
        <v>82</v>
      </c>
      <c r="N10" s="92" t="s">
        <v>95</v>
      </c>
    </row>
    <row r="11" spans="1:14" ht="13.5" thickBot="1" x14ac:dyDescent="0.25">
      <c r="A11" s="24"/>
      <c r="B11" s="41">
        <f>Calendar!B5</f>
        <v>0</v>
      </c>
      <c r="C11" s="72"/>
      <c r="D11" s="73"/>
      <c r="E11" s="97">
        <f>D11*C11</f>
        <v>0</v>
      </c>
      <c r="F11" s="62"/>
      <c r="G11" s="98">
        <f>F11*C11</f>
        <v>0</v>
      </c>
      <c r="H11" s="99" t="str">
        <f t="shared" ref="H11:H16" si="0">IF(ISBLANK(F11),"",E11-G11)</f>
        <v/>
      </c>
      <c r="I11" s="105"/>
      <c r="J11" s="106"/>
      <c r="N11" s="92" t="s">
        <v>102</v>
      </c>
    </row>
    <row r="12" spans="1:14" ht="13.5" thickBot="1" x14ac:dyDescent="0.25">
      <c r="A12" s="57">
        <f>Calendar!A6</f>
        <v>0</v>
      </c>
      <c r="B12" s="41">
        <f>Calendar!B6</f>
        <v>0</v>
      </c>
      <c r="C12" s="72"/>
      <c r="D12" s="73"/>
      <c r="E12" s="97">
        <f t="shared" ref="E12:E16" si="1">D12*C12</f>
        <v>0</v>
      </c>
      <c r="F12" s="62"/>
      <c r="G12" s="98">
        <f t="shared" ref="G12:G16" si="2">F12*C12</f>
        <v>0</v>
      </c>
      <c r="H12" s="99" t="str">
        <f t="shared" si="0"/>
        <v/>
      </c>
      <c r="I12" s="107"/>
      <c r="J12" s="108"/>
      <c r="N12" s="92" t="s">
        <v>96</v>
      </c>
    </row>
    <row r="13" spans="1:14" ht="13.5" thickBot="1" x14ac:dyDescent="0.25">
      <c r="A13" s="57">
        <f>Calendar!A7</f>
        <v>0</v>
      </c>
      <c r="B13" s="41">
        <f>Calendar!B7</f>
        <v>0</v>
      </c>
      <c r="C13" s="72"/>
      <c r="D13" s="73"/>
      <c r="E13" s="97">
        <f t="shared" si="1"/>
        <v>0</v>
      </c>
      <c r="F13" s="62"/>
      <c r="G13" s="98">
        <f t="shared" si="2"/>
        <v>0</v>
      </c>
      <c r="H13" s="99" t="str">
        <f t="shared" si="0"/>
        <v/>
      </c>
      <c r="I13" s="107"/>
      <c r="J13" s="108"/>
    </row>
    <row r="14" spans="1:14" ht="13.5" thickBot="1" x14ac:dyDescent="0.25">
      <c r="A14" s="57">
        <f>Calendar!A8</f>
        <v>0</v>
      </c>
      <c r="B14" s="41">
        <f>Calendar!B8</f>
        <v>0</v>
      </c>
      <c r="C14" s="72"/>
      <c r="D14" s="73"/>
      <c r="E14" s="97">
        <f t="shared" si="1"/>
        <v>0</v>
      </c>
      <c r="F14" s="62"/>
      <c r="G14" s="98">
        <f t="shared" si="2"/>
        <v>0</v>
      </c>
      <c r="H14" s="99" t="str">
        <f t="shared" si="0"/>
        <v/>
      </c>
      <c r="I14" s="107"/>
      <c r="J14" s="108"/>
    </row>
    <row r="15" spans="1:14" ht="13.5" thickBot="1" x14ac:dyDescent="0.25">
      <c r="A15" s="57">
        <f>Calendar!A9</f>
        <v>0</v>
      </c>
      <c r="B15" s="41">
        <f>Calendar!B9</f>
        <v>0</v>
      </c>
      <c r="C15" s="72"/>
      <c r="D15" s="73"/>
      <c r="E15" s="97">
        <f t="shared" si="1"/>
        <v>0</v>
      </c>
      <c r="F15" s="62"/>
      <c r="G15" s="98">
        <f t="shared" si="2"/>
        <v>0</v>
      </c>
      <c r="H15" s="99" t="str">
        <f t="shared" si="0"/>
        <v/>
      </c>
      <c r="I15" s="109"/>
      <c r="J15" s="108"/>
    </row>
    <row r="16" spans="1:14" ht="13.5" thickBot="1" x14ac:dyDescent="0.25">
      <c r="A16" s="57">
        <f>Calendar!A10</f>
        <v>0</v>
      </c>
      <c r="B16" s="41">
        <f>Calendar!B10</f>
        <v>0</v>
      </c>
      <c r="C16" s="72"/>
      <c r="D16" s="74"/>
      <c r="E16" s="97">
        <f t="shared" si="1"/>
        <v>0</v>
      </c>
      <c r="F16" s="62"/>
      <c r="G16" s="98">
        <f t="shared" si="2"/>
        <v>0</v>
      </c>
      <c r="H16" s="112" t="str">
        <f t="shared" si="0"/>
        <v/>
      </c>
      <c r="I16" s="114"/>
      <c r="J16" s="113"/>
    </row>
    <row r="17" spans="1:14" ht="16.5" thickBot="1" x14ac:dyDescent="0.3">
      <c r="A17" s="59"/>
      <c r="B17" s="61" t="s">
        <v>80</v>
      </c>
      <c r="C17" s="90">
        <f>SUM(C11:C16)</f>
        <v>0</v>
      </c>
      <c r="D17" s="115"/>
      <c r="E17" s="116">
        <f>SUM(E11:E16)</f>
        <v>0</v>
      </c>
      <c r="F17" s="115"/>
      <c r="G17" s="117">
        <f>SUM(G11:G16)</f>
        <v>0</v>
      </c>
      <c r="H17" s="111">
        <f>SUM(H11:H16)</f>
        <v>0</v>
      </c>
      <c r="I17" s="169"/>
      <c r="J17" s="170"/>
    </row>
    <row r="18" spans="1:14" s="91" customFormat="1" ht="13.5" thickBot="1" x14ac:dyDescent="0.25">
      <c r="I18" s="96"/>
      <c r="N18" s="92"/>
    </row>
    <row r="19" spans="1:14" ht="16.5" thickBot="1" x14ac:dyDescent="0.3">
      <c r="A19" s="181" t="s">
        <v>0</v>
      </c>
      <c r="B19" s="182"/>
      <c r="C19" s="183"/>
      <c r="D19" s="181" t="s">
        <v>77</v>
      </c>
      <c r="E19" s="182"/>
      <c r="F19" s="182"/>
      <c r="G19" s="183"/>
      <c r="H19" s="181" t="s">
        <v>83</v>
      </c>
      <c r="I19" s="182"/>
      <c r="J19" s="183"/>
    </row>
    <row r="20" spans="1:14" ht="16.5" thickBot="1" x14ac:dyDescent="0.3">
      <c r="A20" s="59" t="s">
        <v>16</v>
      </c>
      <c r="B20" s="60" t="s">
        <v>1</v>
      </c>
      <c r="C20" s="60" t="s">
        <v>2</v>
      </c>
      <c r="D20" s="184" t="s">
        <v>78</v>
      </c>
      <c r="E20" s="186"/>
      <c r="F20" s="184" t="s">
        <v>40</v>
      </c>
      <c r="G20" s="186"/>
      <c r="H20" s="86" t="s">
        <v>79</v>
      </c>
      <c r="I20" s="65" t="s">
        <v>16</v>
      </c>
      <c r="J20" s="86" t="s">
        <v>82</v>
      </c>
    </row>
    <row r="21" spans="1:14" ht="13.5" thickBot="1" x14ac:dyDescent="0.25">
      <c r="A21" s="24">
        <f>Calendar!F5</f>
        <v>0</v>
      </c>
      <c r="B21" s="41">
        <f>Calendar!G5</f>
        <v>0</v>
      </c>
      <c r="C21" s="72"/>
      <c r="D21" s="73"/>
      <c r="E21" s="97">
        <f>D21*C21</f>
        <v>0</v>
      </c>
      <c r="F21" s="62"/>
      <c r="G21" s="98">
        <f>F21*C21</f>
        <v>0</v>
      </c>
      <c r="H21" s="99" t="str">
        <f t="shared" ref="H21:H26" si="3">IF(ISBLANK(F21),"",E21-G21)</f>
        <v/>
      </c>
      <c r="I21" s="105"/>
      <c r="J21" s="106"/>
    </row>
    <row r="22" spans="1:14" ht="13.5" thickBot="1" x14ac:dyDescent="0.25">
      <c r="A22" s="57">
        <f>Calendar!F6</f>
        <v>0</v>
      </c>
      <c r="B22" s="41">
        <f>Calendar!G6</f>
        <v>0</v>
      </c>
      <c r="C22" s="72"/>
      <c r="D22" s="73"/>
      <c r="E22" s="97">
        <f t="shared" ref="E22:E26" si="4">D22*C22</f>
        <v>0</v>
      </c>
      <c r="F22" s="62"/>
      <c r="G22" s="98">
        <f t="shared" ref="G22:G26" si="5">F22*C22</f>
        <v>0</v>
      </c>
      <c r="H22" s="99" t="str">
        <f t="shared" si="3"/>
        <v/>
      </c>
      <c r="I22" s="107"/>
      <c r="J22" s="108"/>
    </row>
    <row r="23" spans="1:14" ht="13.5" thickBot="1" x14ac:dyDescent="0.25">
      <c r="A23" s="57">
        <f>Calendar!F7</f>
        <v>0</v>
      </c>
      <c r="B23" s="41">
        <f>Calendar!G7</f>
        <v>0</v>
      </c>
      <c r="C23" s="72"/>
      <c r="D23" s="73"/>
      <c r="E23" s="97">
        <f t="shared" si="4"/>
        <v>0</v>
      </c>
      <c r="F23" s="62"/>
      <c r="G23" s="98">
        <f t="shared" si="5"/>
        <v>0</v>
      </c>
      <c r="H23" s="99" t="str">
        <f t="shared" si="3"/>
        <v/>
      </c>
      <c r="I23" s="107"/>
      <c r="J23" s="108"/>
    </row>
    <row r="24" spans="1:14" ht="13.5" thickBot="1" x14ac:dyDescent="0.25">
      <c r="A24" s="57">
        <f>Calendar!F8</f>
        <v>0</v>
      </c>
      <c r="B24" s="41">
        <f>Calendar!G8</f>
        <v>0</v>
      </c>
      <c r="C24" s="72"/>
      <c r="D24" s="73"/>
      <c r="E24" s="97">
        <f t="shared" si="4"/>
        <v>0</v>
      </c>
      <c r="F24" s="62"/>
      <c r="G24" s="98">
        <f t="shared" si="5"/>
        <v>0</v>
      </c>
      <c r="H24" s="99" t="str">
        <f t="shared" si="3"/>
        <v/>
      </c>
      <c r="I24" s="107"/>
      <c r="J24" s="108"/>
    </row>
    <row r="25" spans="1:14" ht="13.5" thickBot="1" x14ac:dyDescent="0.25">
      <c r="A25" s="57">
        <f>Calendar!F9</f>
        <v>0</v>
      </c>
      <c r="B25" s="41">
        <f>Calendar!G9</f>
        <v>0</v>
      </c>
      <c r="C25" s="72"/>
      <c r="D25" s="73"/>
      <c r="E25" s="97">
        <f t="shared" si="4"/>
        <v>0</v>
      </c>
      <c r="F25" s="62"/>
      <c r="G25" s="98">
        <f t="shared" si="5"/>
        <v>0</v>
      </c>
      <c r="H25" s="99" t="str">
        <f t="shared" si="3"/>
        <v/>
      </c>
      <c r="I25" s="109"/>
      <c r="J25" s="108"/>
    </row>
    <row r="26" spans="1:14" ht="13.5" thickBot="1" x14ac:dyDescent="0.25">
      <c r="A26" s="57">
        <f>Calendar!F10</f>
        <v>0</v>
      </c>
      <c r="B26" s="41">
        <f>Calendar!G10</f>
        <v>0</v>
      </c>
      <c r="C26" s="72"/>
      <c r="D26" s="74"/>
      <c r="E26" s="97">
        <f t="shared" si="4"/>
        <v>0</v>
      </c>
      <c r="F26" s="62"/>
      <c r="G26" s="98">
        <f t="shared" si="5"/>
        <v>0</v>
      </c>
      <c r="H26" s="112" t="str">
        <f t="shared" si="3"/>
        <v/>
      </c>
      <c r="I26" s="114"/>
      <c r="J26" s="113"/>
    </row>
    <row r="27" spans="1:14" ht="16.5" thickBot="1" x14ac:dyDescent="0.3">
      <c r="A27" s="59"/>
      <c r="B27" s="61" t="s">
        <v>80</v>
      </c>
      <c r="C27" s="90">
        <f>SUM(C21:C26)</f>
        <v>0</v>
      </c>
      <c r="D27" s="115"/>
      <c r="E27" s="116">
        <f>SUM(E21:E26)</f>
        <v>0</v>
      </c>
      <c r="F27" s="115"/>
      <c r="G27" s="116">
        <f>SUM(G21:G26)</f>
        <v>0</v>
      </c>
      <c r="H27" s="116">
        <f>SUM(H21:H26)</f>
        <v>0</v>
      </c>
      <c r="I27" s="169"/>
      <c r="J27" s="170"/>
    </row>
    <row r="28" spans="1:14" s="91" customFormat="1" ht="13.5" thickBot="1" x14ac:dyDescent="0.25">
      <c r="I28" s="96"/>
      <c r="N28" s="92"/>
    </row>
    <row r="29" spans="1:14" s="91" customFormat="1" ht="16.5" thickBot="1" x14ac:dyDescent="0.3">
      <c r="A29" s="181" t="s">
        <v>3</v>
      </c>
      <c r="B29" s="182"/>
      <c r="C29" s="183"/>
      <c r="D29" s="181" t="s">
        <v>77</v>
      </c>
      <c r="E29" s="182"/>
      <c r="F29" s="182"/>
      <c r="G29" s="183"/>
      <c r="H29" s="181" t="s">
        <v>83</v>
      </c>
      <c r="I29" s="182"/>
      <c r="J29" s="183"/>
      <c r="N29" s="92"/>
    </row>
    <row r="30" spans="1:14" s="91" customFormat="1" ht="16.5" thickBot="1" x14ac:dyDescent="0.3">
      <c r="A30" s="59" t="s">
        <v>16</v>
      </c>
      <c r="B30" s="60" t="s">
        <v>1</v>
      </c>
      <c r="C30" s="60" t="s">
        <v>2</v>
      </c>
      <c r="D30" s="184" t="s">
        <v>78</v>
      </c>
      <c r="E30" s="186"/>
      <c r="F30" s="184" t="s">
        <v>40</v>
      </c>
      <c r="G30" s="186"/>
      <c r="H30" s="86" t="s">
        <v>79</v>
      </c>
      <c r="I30" s="65" t="s">
        <v>16</v>
      </c>
      <c r="J30" s="86" t="s">
        <v>82</v>
      </c>
      <c r="N30" s="92"/>
    </row>
    <row r="31" spans="1:14" s="91" customFormat="1" ht="13.5" thickBot="1" x14ac:dyDescent="0.25">
      <c r="A31" s="24">
        <f>Calendar!A14</f>
        <v>0</v>
      </c>
      <c r="B31" s="41">
        <f>Calendar!B14</f>
        <v>0</v>
      </c>
      <c r="C31" s="72"/>
      <c r="D31" s="73"/>
      <c r="E31" s="97">
        <f>D31*C31</f>
        <v>0</v>
      </c>
      <c r="F31" s="62"/>
      <c r="G31" s="98">
        <f>F31*C31</f>
        <v>0</v>
      </c>
      <c r="H31" s="99" t="str">
        <f t="shared" ref="H31" si="6">IF(ISBLANK(F31),"",E31-G31)</f>
        <v/>
      </c>
      <c r="I31" s="105"/>
      <c r="J31" s="106"/>
      <c r="N31" s="92"/>
    </row>
    <row r="32" spans="1:14" s="91" customFormat="1" ht="13.5" thickBot="1" x14ac:dyDescent="0.25">
      <c r="A32" s="57">
        <f>Calendar!A15</f>
        <v>0</v>
      </c>
      <c r="B32" s="41">
        <f>Calendar!B15</f>
        <v>0</v>
      </c>
      <c r="C32" s="72"/>
      <c r="D32" s="73"/>
      <c r="E32" s="97">
        <f t="shared" ref="E32:E36" si="7">D32*C32</f>
        <v>0</v>
      </c>
      <c r="F32" s="62"/>
      <c r="G32" s="98">
        <f t="shared" ref="G32:G36" si="8">F32*C32</f>
        <v>0</v>
      </c>
      <c r="H32" s="99" t="str">
        <f>IF(ISBLANK(F32),"",E32-G32)</f>
        <v/>
      </c>
      <c r="I32" s="107"/>
      <c r="J32" s="108"/>
      <c r="N32" s="92"/>
    </row>
    <row r="33" spans="1:14" s="91" customFormat="1" ht="13.5" thickBot="1" x14ac:dyDescent="0.25">
      <c r="A33" s="57">
        <f>Calendar!A16</f>
        <v>0</v>
      </c>
      <c r="B33" s="41">
        <f>Calendar!B16</f>
        <v>0</v>
      </c>
      <c r="C33" s="72"/>
      <c r="D33" s="73"/>
      <c r="E33" s="97">
        <f t="shared" si="7"/>
        <v>0</v>
      </c>
      <c r="F33" s="62"/>
      <c r="G33" s="98">
        <f t="shared" si="8"/>
        <v>0</v>
      </c>
      <c r="H33" s="99" t="str">
        <f t="shared" ref="H33:H36" si="9">IF(ISBLANK(F33),"",E33-G33)</f>
        <v/>
      </c>
      <c r="I33" s="107"/>
      <c r="J33" s="108"/>
      <c r="N33" s="92"/>
    </row>
    <row r="34" spans="1:14" s="91" customFormat="1" ht="13.5" thickBot="1" x14ac:dyDescent="0.25">
      <c r="A34" s="57">
        <f>Calendar!A17</f>
        <v>0</v>
      </c>
      <c r="B34" s="41">
        <f>Calendar!B17</f>
        <v>0</v>
      </c>
      <c r="C34" s="72"/>
      <c r="D34" s="73"/>
      <c r="E34" s="97">
        <f t="shared" si="7"/>
        <v>0</v>
      </c>
      <c r="F34" s="62"/>
      <c r="G34" s="98">
        <f t="shared" si="8"/>
        <v>0</v>
      </c>
      <c r="H34" s="99" t="str">
        <f t="shared" si="9"/>
        <v/>
      </c>
      <c r="I34" s="107"/>
      <c r="J34" s="108"/>
      <c r="N34" s="92"/>
    </row>
    <row r="35" spans="1:14" s="91" customFormat="1" ht="13.5" thickBot="1" x14ac:dyDescent="0.25">
      <c r="A35" s="57">
        <f>Calendar!A18</f>
        <v>0</v>
      </c>
      <c r="B35" s="41">
        <f>Calendar!B18</f>
        <v>0</v>
      </c>
      <c r="C35" s="72"/>
      <c r="D35" s="73"/>
      <c r="E35" s="97">
        <f t="shared" si="7"/>
        <v>0</v>
      </c>
      <c r="F35" s="62"/>
      <c r="G35" s="98">
        <f t="shared" si="8"/>
        <v>0</v>
      </c>
      <c r="H35" s="99" t="str">
        <f t="shared" si="9"/>
        <v/>
      </c>
      <c r="I35" s="109"/>
      <c r="J35" s="108"/>
      <c r="N35" s="92"/>
    </row>
    <row r="36" spans="1:14" s="91" customFormat="1" ht="13.5" thickBot="1" x14ac:dyDescent="0.25">
      <c r="A36" s="57">
        <f>Calendar!A19</f>
        <v>0</v>
      </c>
      <c r="B36" s="41">
        <f>Calendar!B19</f>
        <v>0</v>
      </c>
      <c r="C36" s="72"/>
      <c r="D36" s="74"/>
      <c r="E36" s="97">
        <f t="shared" si="7"/>
        <v>0</v>
      </c>
      <c r="F36" s="62"/>
      <c r="G36" s="98">
        <f t="shared" si="8"/>
        <v>0</v>
      </c>
      <c r="H36" s="112" t="str">
        <f t="shared" si="9"/>
        <v/>
      </c>
      <c r="I36" s="114"/>
      <c r="J36" s="113"/>
      <c r="N36" s="92"/>
    </row>
    <row r="37" spans="1:14" s="91" customFormat="1" ht="16.5" thickBot="1" x14ac:dyDescent="0.3">
      <c r="A37" s="59"/>
      <c r="B37" s="61" t="s">
        <v>80</v>
      </c>
      <c r="C37" s="90">
        <f>SUM(C31:C36)</f>
        <v>0</v>
      </c>
      <c r="D37" s="115"/>
      <c r="E37" s="116">
        <f>SUM(E31:E36)</f>
        <v>0</v>
      </c>
      <c r="F37" s="115"/>
      <c r="G37" s="116">
        <f>SUM(G31:G36)</f>
        <v>0</v>
      </c>
      <c r="H37" s="116">
        <f>SUM(H31:H36)</f>
        <v>0</v>
      </c>
      <c r="I37" s="169"/>
      <c r="J37" s="170"/>
      <c r="N37" s="92"/>
    </row>
    <row r="38" spans="1:14" s="91" customFormat="1" ht="13.5" thickBot="1" x14ac:dyDescent="0.25">
      <c r="I38" s="96"/>
      <c r="N38" s="92"/>
    </row>
    <row r="39" spans="1:14" s="91" customFormat="1" ht="16.5" thickBot="1" x14ac:dyDescent="0.3">
      <c r="A39" s="181" t="s">
        <v>4</v>
      </c>
      <c r="B39" s="182"/>
      <c r="C39" s="183"/>
      <c r="D39" s="181" t="s">
        <v>77</v>
      </c>
      <c r="E39" s="182"/>
      <c r="F39" s="182"/>
      <c r="G39" s="183"/>
      <c r="H39" s="181" t="s">
        <v>83</v>
      </c>
      <c r="I39" s="182"/>
      <c r="J39" s="183"/>
      <c r="N39" s="92"/>
    </row>
    <row r="40" spans="1:14" s="91" customFormat="1" ht="16.5" thickBot="1" x14ac:dyDescent="0.3">
      <c r="A40" s="59" t="s">
        <v>16</v>
      </c>
      <c r="B40" s="60" t="s">
        <v>1</v>
      </c>
      <c r="C40" s="60" t="s">
        <v>2</v>
      </c>
      <c r="D40" s="184" t="s">
        <v>78</v>
      </c>
      <c r="E40" s="186"/>
      <c r="F40" s="184" t="s">
        <v>40</v>
      </c>
      <c r="G40" s="186"/>
      <c r="H40" s="86" t="s">
        <v>79</v>
      </c>
      <c r="I40" s="65" t="s">
        <v>16</v>
      </c>
      <c r="J40" s="86" t="s">
        <v>82</v>
      </c>
      <c r="N40" s="92"/>
    </row>
    <row r="41" spans="1:14" s="91" customFormat="1" ht="13.5" thickBot="1" x14ac:dyDescent="0.25">
      <c r="A41" s="24">
        <f>Calendar!F14</f>
        <v>0</v>
      </c>
      <c r="B41" s="41">
        <f>Calendar!G14</f>
        <v>0</v>
      </c>
      <c r="C41" s="72"/>
      <c r="D41" s="73"/>
      <c r="E41" s="97">
        <f>D41*C41</f>
        <v>0</v>
      </c>
      <c r="F41" s="62"/>
      <c r="G41" s="98">
        <f>F41*C41</f>
        <v>0</v>
      </c>
      <c r="H41" s="99" t="str">
        <f>IF(ISBLANK(F41),"",E41-G41)</f>
        <v/>
      </c>
      <c r="I41" s="105"/>
      <c r="J41" s="106"/>
      <c r="N41" s="92"/>
    </row>
    <row r="42" spans="1:14" s="91" customFormat="1" ht="13.5" thickBot="1" x14ac:dyDescent="0.25">
      <c r="A42" s="57">
        <f>Calendar!F15</f>
        <v>0</v>
      </c>
      <c r="B42" s="41">
        <f>Calendar!G15</f>
        <v>0</v>
      </c>
      <c r="C42" s="72"/>
      <c r="D42" s="73"/>
      <c r="E42" s="97">
        <f t="shared" ref="E42:E46" si="10">D42*C42</f>
        <v>0</v>
      </c>
      <c r="F42" s="62"/>
      <c r="G42" s="98">
        <f t="shared" ref="G42:G46" si="11">F42*C42</f>
        <v>0</v>
      </c>
      <c r="H42" s="99" t="str">
        <f t="shared" ref="H42:H46" si="12">IF(ISBLANK(F42),"",E42-G42)</f>
        <v/>
      </c>
      <c r="I42" s="107"/>
      <c r="J42" s="108"/>
      <c r="N42" s="92"/>
    </row>
    <row r="43" spans="1:14" s="91" customFormat="1" ht="13.5" thickBot="1" x14ac:dyDescent="0.25">
      <c r="A43" s="57">
        <f>Calendar!F16</f>
        <v>0</v>
      </c>
      <c r="B43" s="41">
        <f>Calendar!G16</f>
        <v>0</v>
      </c>
      <c r="C43" s="72"/>
      <c r="D43" s="73"/>
      <c r="E43" s="97">
        <f t="shared" si="10"/>
        <v>0</v>
      </c>
      <c r="F43" s="62"/>
      <c r="G43" s="98">
        <f t="shared" si="11"/>
        <v>0</v>
      </c>
      <c r="H43" s="99" t="str">
        <f t="shared" si="12"/>
        <v/>
      </c>
      <c r="I43" s="107"/>
      <c r="J43" s="108"/>
      <c r="N43" s="92"/>
    </row>
    <row r="44" spans="1:14" s="91" customFormat="1" ht="13.5" thickBot="1" x14ac:dyDescent="0.25">
      <c r="A44" s="57">
        <f>Calendar!F17</f>
        <v>0</v>
      </c>
      <c r="B44" s="41">
        <f>Calendar!G17</f>
        <v>0</v>
      </c>
      <c r="C44" s="72"/>
      <c r="D44" s="73"/>
      <c r="E44" s="97">
        <f t="shared" si="10"/>
        <v>0</v>
      </c>
      <c r="F44" s="62"/>
      <c r="G44" s="98">
        <f t="shared" si="11"/>
        <v>0</v>
      </c>
      <c r="H44" s="99" t="str">
        <f t="shared" si="12"/>
        <v/>
      </c>
      <c r="I44" s="107"/>
      <c r="J44" s="108"/>
      <c r="N44" s="92"/>
    </row>
    <row r="45" spans="1:14" s="91" customFormat="1" ht="13.5" thickBot="1" x14ac:dyDescent="0.25">
      <c r="A45" s="57">
        <f>Calendar!F18</f>
        <v>0</v>
      </c>
      <c r="B45" s="41">
        <f>Calendar!G18</f>
        <v>0</v>
      </c>
      <c r="C45" s="72"/>
      <c r="D45" s="73"/>
      <c r="E45" s="97">
        <f t="shared" si="10"/>
        <v>0</v>
      </c>
      <c r="F45" s="62"/>
      <c r="G45" s="98">
        <f t="shared" si="11"/>
        <v>0</v>
      </c>
      <c r="H45" s="99" t="str">
        <f t="shared" si="12"/>
        <v/>
      </c>
      <c r="I45" s="109"/>
      <c r="J45" s="108"/>
      <c r="N45" s="92"/>
    </row>
    <row r="46" spans="1:14" s="91" customFormat="1" ht="13.5" thickBot="1" x14ac:dyDescent="0.25">
      <c r="A46" s="57">
        <f>Calendar!F19</f>
        <v>0</v>
      </c>
      <c r="B46" s="41">
        <f>Calendar!G19</f>
        <v>0</v>
      </c>
      <c r="C46" s="72"/>
      <c r="D46" s="74"/>
      <c r="E46" s="97">
        <f t="shared" si="10"/>
        <v>0</v>
      </c>
      <c r="F46" s="62"/>
      <c r="G46" s="98">
        <f t="shared" si="11"/>
        <v>0</v>
      </c>
      <c r="H46" s="112" t="str">
        <f t="shared" si="12"/>
        <v/>
      </c>
      <c r="I46" s="114"/>
      <c r="J46" s="113"/>
      <c r="N46" s="92"/>
    </row>
    <row r="47" spans="1:14" s="91" customFormat="1" ht="16.5" thickBot="1" x14ac:dyDescent="0.3">
      <c r="A47" s="59"/>
      <c r="B47" s="61" t="s">
        <v>80</v>
      </c>
      <c r="C47" s="90">
        <f>SUM(C41:C46)</f>
        <v>0</v>
      </c>
      <c r="D47" s="115"/>
      <c r="E47" s="116">
        <f>SUM(E41:E46)</f>
        <v>0</v>
      </c>
      <c r="F47" s="115"/>
      <c r="G47" s="116">
        <f>SUM(G41:G46)</f>
        <v>0</v>
      </c>
      <c r="H47" s="116">
        <f>SUM(H41:H46)</f>
        <v>0</v>
      </c>
      <c r="I47" s="169"/>
      <c r="J47" s="170"/>
      <c r="N47" s="92"/>
    </row>
    <row r="48" spans="1:14" s="91" customFormat="1" ht="13.5" thickBot="1" x14ac:dyDescent="0.25">
      <c r="I48" s="96"/>
      <c r="N48" s="92"/>
    </row>
    <row r="49" spans="1:14" s="91" customFormat="1" ht="16.5" thickBot="1" x14ac:dyDescent="0.3">
      <c r="A49" s="171" t="s">
        <v>5</v>
      </c>
      <c r="B49" s="172"/>
      <c r="C49" s="172"/>
      <c r="D49" s="171" t="s">
        <v>77</v>
      </c>
      <c r="E49" s="172"/>
      <c r="F49" s="172"/>
      <c r="G49" s="172"/>
      <c r="H49" s="171" t="s">
        <v>83</v>
      </c>
      <c r="I49" s="172"/>
      <c r="J49" s="172"/>
      <c r="N49" s="92"/>
    </row>
    <row r="50" spans="1:14" s="91" customFormat="1" ht="16.5" thickBot="1" x14ac:dyDescent="0.3">
      <c r="A50" s="59" t="s">
        <v>16</v>
      </c>
      <c r="B50" s="60" t="s">
        <v>1</v>
      </c>
      <c r="C50" s="60" t="s">
        <v>2</v>
      </c>
      <c r="D50" s="184" t="s">
        <v>78</v>
      </c>
      <c r="E50" s="185"/>
      <c r="F50" s="184" t="s">
        <v>40</v>
      </c>
      <c r="G50" s="185"/>
      <c r="H50" s="86" t="s">
        <v>79</v>
      </c>
      <c r="I50" s="65" t="s">
        <v>16</v>
      </c>
      <c r="J50" s="86" t="s">
        <v>82</v>
      </c>
      <c r="N50" s="92"/>
    </row>
    <row r="51" spans="1:14" s="91" customFormat="1" ht="13.5" thickBot="1" x14ac:dyDescent="0.25">
      <c r="A51" s="24">
        <f>Calendar!A23</f>
        <v>0</v>
      </c>
      <c r="B51" s="41">
        <f>Calendar!B23</f>
        <v>0</v>
      </c>
      <c r="C51" s="72"/>
      <c r="D51" s="73"/>
      <c r="E51" s="97">
        <f>D51*C51</f>
        <v>0</v>
      </c>
      <c r="F51" s="62"/>
      <c r="G51" s="98">
        <f>F51*C51</f>
        <v>0</v>
      </c>
      <c r="H51" s="99" t="str">
        <f t="shared" ref="H51:H56" si="13">IF(ISBLANK(F51),"",E51-G51)</f>
        <v/>
      </c>
      <c r="I51" s="105"/>
      <c r="J51" s="106"/>
      <c r="N51" s="92"/>
    </row>
    <row r="52" spans="1:14" s="91" customFormat="1" ht="13.5" thickBot="1" x14ac:dyDescent="0.25">
      <c r="A52" s="57">
        <f>Calendar!A24</f>
        <v>0</v>
      </c>
      <c r="B52" s="41">
        <f>Calendar!B24</f>
        <v>0</v>
      </c>
      <c r="C52" s="72"/>
      <c r="D52" s="73"/>
      <c r="E52" s="97">
        <f t="shared" ref="E52:E56" si="14">D52*C52</f>
        <v>0</v>
      </c>
      <c r="F52" s="62"/>
      <c r="G52" s="98">
        <f t="shared" ref="G52:G56" si="15">F52*C52</f>
        <v>0</v>
      </c>
      <c r="H52" s="99" t="str">
        <f t="shared" si="13"/>
        <v/>
      </c>
      <c r="I52" s="107"/>
      <c r="J52" s="108"/>
      <c r="N52" s="92"/>
    </row>
    <row r="53" spans="1:14" s="91" customFormat="1" ht="13.5" thickBot="1" x14ac:dyDescent="0.25">
      <c r="A53" s="57">
        <f>Calendar!A25</f>
        <v>0</v>
      </c>
      <c r="B53" s="41">
        <f>Calendar!B25</f>
        <v>0</v>
      </c>
      <c r="C53" s="72"/>
      <c r="D53" s="73"/>
      <c r="E53" s="97">
        <f t="shared" si="14"/>
        <v>0</v>
      </c>
      <c r="F53" s="62"/>
      <c r="G53" s="98">
        <f t="shared" si="15"/>
        <v>0</v>
      </c>
      <c r="H53" s="99" t="str">
        <f t="shared" si="13"/>
        <v/>
      </c>
      <c r="I53" s="107"/>
      <c r="J53" s="108"/>
      <c r="N53" s="92"/>
    </row>
    <row r="54" spans="1:14" s="91" customFormat="1" ht="13.5" thickBot="1" x14ac:dyDescent="0.25">
      <c r="A54" s="57">
        <f>Calendar!A26</f>
        <v>0</v>
      </c>
      <c r="B54" s="41">
        <f>Calendar!B26</f>
        <v>0</v>
      </c>
      <c r="C54" s="72"/>
      <c r="D54" s="73"/>
      <c r="E54" s="97">
        <f t="shared" si="14"/>
        <v>0</v>
      </c>
      <c r="F54" s="62"/>
      <c r="G54" s="98">
        <f t="shared" si="15"/>
        <v>0</v>
      </c>
      <c r="H54" s="99" t="str">
        <f t="shared" si="13"/>
        <v/>
      </c>
      <c r="I54" s="107"/>
      <c r="J54" s="108"/>
      <c r="N54" s="92"/>
    </row>
    <row r="55" spans="1:14" s="91" customFormat="1" ht="13.5" thickBot="1" x14ac:dyDescent="0.25">
      <c r="A55" s="57">
        <f>Calendar!A27</f>
        <v>0</v>
      </c>
      <c r="B55" s="41">
        <f>Calendar!B27</f>
        <v>0</v>
      </c>
      <c r="C55" s="72"/>
      <c r="D55" s="73"/>
      <c r="E55" s="97">
        <f t="shared" si="14"/>
        <v>0</v>
      </c>
      <c r="F55" s="62"/>
      <c r="G55" s="98">
        <f t="shared" si="15"/>
        <v>0</v>
      </c>
      <c r="H55" s="99" t="str">
        <f t="shared" si="13"/>
        <v/>
      </c>
      <c r="I55" s="109"/>
      <c r="J55" s="108"/>
      <c r="N55" s="92"/>
    </row>
    <row r="56" spans="1:14" s="91" customFormat="1" ht="13.5" thickBot="1" x14ac:dyDescent="0.25">
      <c r="A56" s="57">
        <f>Calendar!A28</f>
        <v>0</v>
      </c>
      <c r="B56" s="41">
        <f>Calendar!B28</f>
        <v>0</v>
      </c>
      <c r="C56" s="72"/>
      <c r="D56" s="74"/>
      <c r="E56" s="97">
        <f t="shared" si="14"/>
        <v>0</v>
      </c>
      <c r="F56" s="62"/>
      <c r="G56" s="98">
        <f t="shared" si="15"/>
        <v>0</v>
      </c>
      <c r="H56" s="112" t="str">
        <f t="shared" si="13"/>
        <v/>
      </c>
      <c r="I56" s="114"/>
      <c r="J56" s="113"/>
      <c r="N56" s="92"/>
    </row>
    <row r="57" spans="1:14" s="91" customFormat="1" ht="16.5" thickBot="1" x14ac:dyDescent="0.3">
      <c r="A57" s="59"/>
      <c r="B57" s="61" t="s">
        <v>80</v>
      </c>
      <c r="C57" s="90">
        <f>SUM(C51:C56)</f>
        <v>0</v>
      </c>
      <c r="D57" s="115"/>
      <c r="E57" s="116">
        <f>SUM(E51:E56)</f>
        <v>0</v>
      </c>
      <c r="F57" s="115"/>
      <c r="G57" s="116">
        <f>SUM(G51:G56)</f>
        <v>0</v>
      </c>
      <c r="H57" s="116">
        <f>SUM(H51:H56)</f>
        <v>0</v>
      </c>
      <c r="I57" s="169"/>
      <c r="J57" s="170"/>
      <c r="N57" s="92"/>
    </row>
    <row r="58" spans="1:14" s="91" customFormat="1" ht="13.5" thickBot="1" x14ac:dyDescent="0.25">
      <c r="I58" s="96"/>
      <c r="N58" s="92"/>
    </row>
    <row r="59" spans="1:14" s="91" customFormat="1" ht="16.5" thickBot="1" x14ac:dyDescent="0.3">
      <c r="A59" s="171" t="s">
        <v>6</v>
      </c>
      <c r="B59" s="172"/>
      <c r="C59" s="172"/>
      <c r="D59" s="171" t="s">
        <v>77</v>
      </c>
      <c r="E59" s="172"/>
      <c r="F59" s="172"/>
      <c r="G59" s="172"/>
      <c r="H59" s="171" t="s">
        <v>83</v>
      </c>
      <c r="I59" s="172"/>
      <c r="J59" s="172"/>
      <c r="N59" s="92"/>
    </row>
    <row r="60" spans="1:14" s="91" customFormat="1" ht="16.5" thickBot="1" x14ac:dyDescent="0.3">
      <c r="A60" s="59" t="s">
        <v>16</v>
      </c>
      <c r="B60" s="60" t="s">
        <v>1</v>
      </c>
      <c r="C60" s="60" t="s">
        <v>2</v>
      </c>
      <c r="D60" s="184" t="s">
        <v>78</v>
      </c>
      <c r="E60" s="185"/>
      <c r="F60" s="184" t="s">
        <v>40</v>
      </c>
      <c r="G60" s="185"/>
      <c r="H60" s="86" t="s">
        <v>79</v>
      </c>
      <c r="I60" s="65" t="s">
        <v>16</v>
      </c>
      <c r="J60" s="86" t="s">
        <v>82</v>
      </c>
      <c r="N60" s="92"/>
    </row>
    <row r="61" spans="1:14" s="91" customFormat="1" ht="13.5" thickBot="1" x14ac:dyDescent="0.25">
      <c r="A61" s="24">
        <f>Calendar!F23</f>
        <v>0</v>
      </c>
      <c r="B61" s="41">
        <f>Calendar!G23</f>
        <v>0</v>
      </c>
      <c r="C61" s="72"/>
      <c r="D61" s="73"/>
      <c r="E61" s="97">
        <f>D61*C61</f>
        <v>0</v>
      </c>
      <c r="F61" s="62"/>
      <c r="G61" s="98">
        <f>F61*C61</f>
        <v>0</v>
      </c>
      <c r="H61" s="99" t="str">
        <f t="shared" ref="H61:H66" si="16">IF(ISBLANK(F61),"",E61-G61)</f>
        <v/>
      </c>
      <c r="I61" s="105"/>
      <c r="J61" s="106"/>
      <c r="N61" s="92"/>
    </row>
    <row r="62" spans="1:14" s="91" customFormat="1" ht="13.5" thickBot="1" x14ac:dyDescent="0.25">
      <c r="A62" s="57">
        <f>Calendar!F24</f>
        <v>0</v>
      </c>
      <c r="B62" s="41">
        <f>Calendar!G24</f>
        <v>0</v>
      </c>
      <c r="C62" s="72"/>
      <c r="D62" s="73"/>
      <c r="E62" s="97">
        <f t="shared" ref="E62:E66" si="17">D62*C62</f>
        <v>0</v>
      </c>
      <c r="F62" s="62"/>
      <c r="G62" s="98">
        <f t="shared" ref="G62:G66" si="18">F62*C62</f>
        <v>0</v>
      </c>
      <c r="H62" s="99" t="str">
        <f t="shared" si="16"/>
        <v/>
      </c>
      <c r="I62" s="107"/>
      <c r="J62" s="108"/>
      <c r="N62" s="92"/>
    </row>
    <row r="63" spans="1:14" s="91" customFormat="1" ht="13.5" thickBot="1" x14ac:dyDescent="0.25">
      <c r="A63" s="57">
        <f>Calendar!F25</f>
        <v>0</v>
      </c>
      <c r="B63" s="41">
        <f>Calendar!G25</f>
        <v>0</v>
      </c>
      <c r="C63" s="72"/>
      <c r="D63" s="73"/>
      <c r="E63" s="97">
        <f t="shared" si="17"/>
        <v>0</v>
      </c>
      <c r="F63" s="62"/>
      <c r="G63" s="98">
        <f t="shared" si="18"/>
        <v>0</v>
      </c>
      <c r="H63" s="99" t="str">
        <f t="shared" si="16"/>
        <v/>
      </c>
      <c r="I63" s="107"/>
      <c r="J63" s="108"/>
      <c r="N63" s="92"/>
    </row>
    <row r="64" spans="1:14" s="91" customFormat="1" ht="13.5" thickBot="1" x14ac:dyDescent="0.25">
      <c r="A64" s="57">
        <f>Calendar!F26</f>
        <v>0</v>
      </c>
      <c r="B64" s="41">
        <f>Calendar!G26</f>
        <v>0</v>
      </c>
      <c r="C64" s="72"/>
      <c r="D64" s="73"/>
      <c r="E64" s="97">
        <f t="shared" si="17"/>
        <v>0</v>
      </c>
      <c r="F64" s="62"/>
      <c r="G64" s="98">
        <f t="shared" si="18"/>
        <v>0</v>
      </c>
      <c r="H64" s="99" t="str">
        <f t="shared" si="16"/>
        <v/>
      </c>
      <c r="I64" s="107"/>
      <c r="J64" s="108"/>
      <c r="N64" s="92"/>
    </row>
    <row r="65" spans="1:14" s="91" customFormat="1" ht="13.5" thickBot="1" x14ac:dyDescent="0.25">
      <c r="A65" s="57">
        <f>Calendar!F27</f>
        <v>0</v>
      </c>
      <c r="B65" s="41">
        <f>Calendar!G27</f>
        <v>0</v>
      </c>
      <c r="C65" s="72"/>
      <c r="D65" s="73"/>
      <c r="E65" s="97">
        <f t="shared" si="17"/>
        <v>0</v>
      </c>
      <c r="F65" s="62"/>
      <c r="G65" s="98">
        <f t="shared" si="18"/>
        <v>0</v>
      </c>
      <c r="H65" s="99" t="str">
        <f t="shared" si="16"/>
        <v/>
      </c>
      <c r="I65" s="109"/>
      <c r="J65" s="108"/>
      <c r="N65" s="92"/>
    </row>
    <row r="66" spans="1:14" s="91" customFormat="1" ht="13.5" thickBot="1" x14ac:dyDescent="0.25">
      <c r="A66" s="57">
        <f>Calendar!F28</f>
        <v>0</v>
      </c>
      <c r="B66" s="41">
        <f>Calendar!G28</f>
        <v>0</v>
      </c>
      <c r="C66" s="72"/>
      <c r="D66" s="74"/>
      <c r="E66" s="97">
        <f t="shared" si="17"/>
        <v>0</v>
      </c>
      <c r="F66" s="62"/>
      <c r="G66" s="98">
        <f t="shared" si="18"/>
        <v>0</v>
      </c>
      <c r="H66" s="112" t="str">
        <f t="shared" si="16"/>
        <v/>
      </c>
      <c r="I66" s="114"/>
      <c r="J66" s="113"/>
      <c r="N66" s="92"/>
    </row>
    <row r="67" spans="1:14" s="91" customFormat="1" ht="16.5" thickBot="1" x14ac:dyDescent="0.3">
      <c r="A67" s="59"/>
      <c r="B67" s="61" t="s">
        <v>80</v>
      </c>
      <c r="C67" s="90">
        <f>SUM(C61:C66)</f>
        <v>0</v>
      </c>
      <c r="D67" s="115"/>
      <c r="E67" s="116">
        <f>SUM(E61:E66)</f>
        <v>0</v>
      </c>
      <c r="F67" s="115"/>
      <c r="G67" s="116">
        <f>SUM(G61:G66)</f>
        <v>0</v>
      </c>
      <c r="H67" s="116">
        <f>SUM(H61:H66)</f>
        <v>0</v>
      </c>
      <c r="I67" s="169"/>
      <c r="J67" s="170"/>
      <c r="N67" s="92"/>
    </row>
    <row r="68" spans="1:14" s="91" customFormat="1" ht="13.5" thickBot="1" x14ac:dyDescent="0.25">
      <c r="I68" s="96"/>
      <c r="N68" s="92"/>
    </row>
    <row r="69" spans="1:14" s="91" customFormat="1" ht="16.5" thickBot="1" x14ac:dyDescent="0.3">
      <c r="A69" s="171" t="s">
        <v>7</v>
      </c>
      <c r="B69" s="172"/>
      <c r="C69" s="172"/>
      <c r="D69" s="171" t="s">
        <v>77</v>
      </c>
      <c r="E69" s="172"/>
      <c r="F69" s="172"/>
      <c r="G69" s="172"/>
      <c r="H69" s="171" t="s">
        <v>83</v>
      </c>
      <c r="I69" s="172"/>
      <c r="J69" s="172"/>
      <c r="N69" s="92"/>
    </row>
    <row r="70" spans="1:14" s="91" customFormat="1" ht="16.5" thickBot="1" x14ac:dyDescent="0.3">
      <c r="A70" s="59" t="s">
        <v>16</v>
      </c>
      <c r="B70" s="60" t="s">
        <v>1</v>
      </c>
      <c r="C70" s="60" t="s">
        <v>2</v>
      </c>
      <c r="D70" s="184" t="s">
        <v>78</v>
      </c>
      <c r="E70" s="185"/>
      <c r="F70" s="184" t="s">
        <v>40</v>
      </c>
      <c r="G70" s="185"/>
      <c r="H70" s="86" t="s">
        <v>79</v>
      </c>
      <c r="I70" s="65" t="s">
        <v>16</v>
      </c>
      <c r="J70" s="86" t="s">
        <v>82</v>
      </c>
      <c r="N70" s="92"/>
    </row>
    <row r="71" spans="1:14" s="91" customFormat="1" ht="13.5" thickBot="1" x14ac:dyDescent="0.25">
      <c r="A71" s="24">
        <f>Calendar!A32</f>
        <v>0</v>
      </c>
      <c r="B71" s="41">
        <f>Calendar!B32</f>
        <v>0</v>
      </c>
      <c r="C71" s="72"/>
      <c r="D71" s="73"/>
      <c r="E71" s="97">
        <f>D71*C71</f>
        <v>0</v>
      </c>
      <c r="F71" s="62"/>
      <c r="G71" s="98">
        <f>F71*C71</f>
        <v>0</v>
      </c>
      <c r="H71" s="99" t="str">
        <f t="shared" ref="H71:H76" si="19">IF(ISBLANK(F71),"",E71-G71)</f>
        <v/>
      </c>
      <c r="I71" s="105"/>
      <c r="J71" s="106"/>
      <c r="N71" s="92"/>
    </row>
    <row r="72" spans="1:14" s="91" customFormat="1" ht="13.5" thickBot="1" x14ac:dyDescent="0.25">
      <c r="A72" s="57">
        <f>Calendar!A33</f>
        <v>0</v>
      </c>
      <c r="B72" s="41">
        <f>Calendar!B33</f>
        <v>0</v>
      </c>
      <c r="C72" s="72"/>
      <c r="D72" s="73"/>
      <c r="E72" s="97">
        <f t="shared" ref="E72:E76" si="20">D72*C72</f>
        <v>0</v>
      </c>
      <c r="F72" s="62"/>
      <c r="G72" s="98">
        <f t="shared" ref="G72:G76" si="21">F72*C72</f>
        <v>0</v>
      </c>
      <c r="H72" s="99" t="str">
        <f t="shared" si="19"/>
        <v/>
      </c>
      <c r="I72" s="107"/>
      <c r="J72" s="108"/>
      <c r="N72" s="92"/>
    </row>
    <row r="73" spans="1:14" s="91" customFormat="1" ht="13.5" thickBot="1" x14ac:dyDescent="0.25">
      <c r="A73" s="57">
        <f>Calendar!A34</f>
        <v>0</v>
      </c>
      <c r="B73" s="41">
        <f>Calendar!B34</f>
        <v>0</v>
      </c>
      <c r="C73" s="72"/>
      <c r="D73" s="73"/>
      <c r="E73" s="97">
        <f t="shared" si="20"/>
        <v>0</v>
      </c>
      <c r="F73" s="62"/>
      <c r="G73" s="98">
        <f t="shared" si="21"/>
        <v>0</v>
      </c>
      <c r="H73" s="99" t="str">
        <f t="shared" si="19"/>
        <v/>
      </c>
      <c r="I73" s="107"/>
      <c r="J73" s="108"/>
      <c r="N73" s="92"/>
    </row>
    <row r="74" spans="1:14" s="91" customFormat="1" ht="13.5" thickBot="1" x14ac:dyDescent="0.25">
      <c r="A74" s="57">
        <f>Calendar!A35</f>
        <v>0</v>
      </c>
      <c r="B74" s="41">
        <f>Calendar!B35</f>
        <v>0</v>
      </c>
      <c r="C74" s="72"/>
      <c r="D74" s="73"/>
      <c r="E74" s="97">
        <f t="shared" si="20"/>
        <v>0</v>
      </c>
      <c r="F74" s="62"/>
      <c r="G74" s="98">
        <f t="shared" si="21"/>
        <v>0</v>
      </c>
      <c r="H74" s="99" t="str">
        <f t="shared" si="19"/>
        <v/>
      </c>
      <c r="I74" s="107"/>
      <c r="J74" s="108"/>
      <c r="N74" s="92"/>
    </row>
    <row r="75" spans="1:14" s="91" customFormat="1" ht="13.5" thickBot="1" x14ac:dyDescent="0.25">
      <c r="A75" s="57">
        <f>Calendar!A36</f>
        <v>0</v>
      </c>
      <c r="B75" s="41">
        <f>Calendar!B36</f>
        <v>0</v>
      </c>
      <c r="C75" s="72"/>
      <c r="D75" s="73"/>
      <c r="E75" s="97">
        <f t="shared" si="20"/>
        <v>0</v>
      </c>
      <c r="F75" s="62"/>
      <c r="G75" s="98">
        <f t="shared" si="21"/>
        <v>0</v>
      </c>
      <c r="H75" s="99" t="str">
        <f t="shared" si="19"/>
        <v/>
      </c>
      <c r="I75" s="109"/>
      <c r="J75" s="108"/>
      <c r="N75" s="92"/>
    </row>
    <row r="76" spans="1:14" s="91" customFormat="1" ht="13.5" thickBot="1" x14ac:dyDescent="0.25">
      <c r="A76" s="57">
        <f>Calendar!A37</f>
        <v>0</v>
      </c>
      <c r="B76" s="41">
        <f>Calendar!B37</f>
        <v>0</v>
      </c>
      <c r="C76" s="72"/>
      <c r="D76" s="74"/>
      <c r="E76" s="97">
        <f t="shared" si="20"/>
        <v>0</v>
      </c>
      <c r="F76" s="62"/>
      <c r="G76" s="98">
        <f t="shared" si="21"/>
        <v>0</v>
      </c>
      <c r="H76" s="112" t="str">
        <f t="shared" si="19"/>
        <v/>
      </c>
      <c r="I76" s="114"/>
      <c r="J76" s="113"/>
      <c r="N76" s="92"/>
    </row>
    <row r="77" spans="1:14" s="91" customFormat="1" ht="16.5" thickBot="1" x14ac:dyDescent="0.3">
      <c r="A77" s="59"/>
      <c r="B77" s="61" t="s">
        <v>80</v>
      </c>
      <c r="C77" s="90">
        <f>SUM(C71:C76)</f>
        <v>0</v>
      </c>
      <c r="D77" s="115"/>
      <c r="E77" s="116">
        <f>SUM(E71:E76)</f>
        <v>0</v>
      </c>
      <c r="F77" s="115"/>
      <c r="G77" s="116">
        <f>SUM(G71:G76)</f>
        <v>0</v>
      </c>
      <c r="H77" s="116">
        <f>SUM(H71:H76)</f>
        <v>0</v>
      </c>
      <c r="I77" s="169"/>
      <c r="J77" s="170"/>
      <c r="N77" s="92"/>
    </row>
    <row r="78" spans="1:14" s="91" customFormat="1" ht="13.5" thickBot="1" x14ac:dyDescent="0.25">
      <c r="I78" s="96"/>
      <c r="N78" s="92"/>
    </row>
    <row r="79" spans="1:14" s="91" customFormat="1" ht="16.5" thickBot="1" x14ac:dyDescent="0.3">
      <c r="A79" s="171" t="s">
        <v>8</v>
      </c>
      <c r="B79" s="172"/>
      <c r="C79" s="172"/>
      <c r="D79" s="171" t="s">
        <v>77</v>
      </c>
      <c r="E79" s="172"/>
      <c r="F79" s="172"/>
      <c r="G79" s="172"/>
      <c r="H79" s="171" t="s">
        <v>83</v>
      </c>
      <c r="I79" s="172"/>
      <c r="J79" s="172"/>
      <c r="N79" s="92"/>
    </row>
    <row r="80" spans="1:14" s="91" customFormat="1" ht="16.5" thickBot="1" x14ac:dyDescent="0.3">
      <c r="A80" s="59" t="s">
        <v>16</v>
      </c>
      <c r="B80" s="60" t="s">
        <v>1</v>
      </c>
      <c r="C80" s="60" t="s">
        <v>2</v>
      </c>
      <c r="D80" s="184" t="s">
        <v>78</v>
      </c>
      <c r="E80" s="185"/>
      <c r="F80" s="184" t="s">
        <v>40</v>
      </c>
      <c r="G80" s="185"/>
      <c r="H80" s="86" t="s">
        <v>79</v>
      </c>
      <c r="I80" s="65" t="s">
        <v>16</v>
      </c>
      <c r="J80" s="86" t="s">
        <v>82</v>
      </c>
      <c r="N80" s="92"/>
    </row>
    <row r="81" spans="1:14" s="91" customFormat="1" ht="13.5" thickBot="1" x14ac:dyDescent="0.25">
      <c r="A81" s="24">
        <f>Calendar!F32</f>
        <v>0</v>
      </c>
      <c r="B81" s="41">
        <f>Calendar!G32</f>
        <v>0</v>
      </c>
      <c r="C81" s="72"/>
      <c r="D81" s="73"/>
      <c r="E81" s="97">
        <f>D81*C81</f>
        <v>0</v>
      </c>
      <c r="F81" s="62"/>
      <c r="G81" s="98">
        <f>F81*C81</f>
        <v>0</v>
      </c>
      <c r="H81" s="99" t="str">
        <f t="shared" ref="H81:H86" si="22">IF(ISBLANK(F81),"",E81-G81)</f>
        <v/>
      </c>
      <c r="I81" s="105"/>
      <c r="J81" s="106"/>
      <c r="N81" s="92"/>
    </row>
    <row r="82" spans="1:14" s="91" customFormat="1" ht="13.5" thickBot="1" x14ac:dyDescent="0.25">
      <c r="A82" s="57">
        <f>Calendar!F33</f>
        <v>0</v>
      </c>
      <c r="B82" s="41">
        <f>Calendar!G33</f>
        <v>0</v>
      </c>
      <c r="C82" s="72"/>
      <c r="D82" s="73"/>
      <c r="E82" s="97">
        <f t="shared" ref="E82:E86" si="23">D82*C82</f>
        <v>0</v>
      </c>
      <c r="F82" s="62"/>
      <c r="G82" s="98">
        <f t="shared" ref="G82:G86" si="24">F82*C82</f>
        <v>0</v>
      </c>
      <c r="H82" s="99" t="str">
        <f t="shared" si="22"/>
        <v/>
      </c>
      <c r="I82" s="107"/>
      <c r="J82" s="108"/>
      <c r="N82" s="92"/>
    </row>
    <row r="83" spans="1:14" s="91" customFormat="1" ht="13.5" thickBot="1" x14ac:dyDescent="0.25">
      <c r="A83" s="57">
        <f>Calendar!F34</f>
        <v>0</v>
      </c>
      <c r="B83" s="41">
        <f>Calendar!G34</f>
        <v>0</v>
      </c>
      <c r="C83" s="72"/>
      <c r="D83" s="73"/>
      <c r="E83" s="97">
        <f t="shared" si="23"/>
        <v>0</v>
      </c>
      <c r="F83" s="62"/>
      <c r="G83" s="98">
        <f t="shared" si="24"/>
        <v>0</v>
      </c>
      <c r="H83" s="99" t="str">
        <f t="shared" si="22"/>
        <v/>
      </c>
      <c r="I83" s="107"/>
      <c r="J83" s="108"/>
      <c r="N83" s="92"/>
    </row>
    <row r="84" spans="1:14" s="91" customFormat="1" ht="13.5" thickBot="1" x14ac:dyDescent="0.25">
      <c r="A84" s="57">
        <f>Calendar!F35</f>
        <v>0</v>
      </c>
      <c r="B84" s="41">
        <f>Calendar!G35</f>
        <v>0</v>
      </c>
      <c r="C84" s="72"/>
      <c r="D84" s="73"/>
      <c r="E84" s="97">
        <f t="shared" si="23"/>
        <v>0</v>
      </c>
      <c r="F84" s="62"/>
      <c r="G84" s="98">
        <f t="shared" si="24"/>
        <v>0</v>
      </c>
      <c r="H84" s="99" t="str">
        <f t="shared" si="22"/>
        <v/>
      </c>
      <c r="I84" s="107"/>
      <c r="J84" s="108"/>
      <c r="N84" s="92"/>
    </row>
    <row r="85" spans="1:14" s="91" customFormat="1" ht="13.5" thickBot="1" x14ac:dyDescent="0.25">
      <c r="A85" s="57">
        <f>Calendar!F36</f>
        <v>0</v>
      </c>
      <c r="B85" s="41">
        <f>Calendar!G36</f>
        <v>0</v>
      </c>
      <c r="C85" s="72"/>
      <c r="D85" s="73"/>
      <c r="E85" s="97">
        <f t="shared" si="23"/>
        <v>0</v>
      </c>
      <c r="F85" s="62"/>
      <c r="G85" s="98">
        <f t="shared" si="24"/>
        <v>0</v>
      </c>
      <c r="H85" s="99" t="str">
        <f t="shared" si="22"/>
        <v/>
      </c>
      <c r="I85" s="109"/>
      <c r="J85" s="108"/>
      <c r="N85" s="92"/>
    </row>
    <row r="86" spans="1:14" s="91" customFormat="1" ht="13.5" thickBot="1" x14ac:dyDescent="0.25">
      <c r="A86" s="57">
        <f>Calendar!F37</f>
        <v>0</v>
      </c>
      <c r="B86" s="41">
        <f>Calendar!G37</f>
        <v>0</v>
      </c>
      <c r="C86" s="72"/>
      <c r="D86" s="74"/>
      <c r="E86" s="97">
        <f t="shared" si="23"/>
        <v>0</v>
      </c>
      <c r="F86" s="62"/>
      <c r="G86" s="98">
        <f t="shared" si="24"/>
        <v>0</v>
      </c>
      <c r="H86" s="112" t="str">
        <f t="shared" si="22"/>
        <v/>
      </c>
      <c r="I86" s="114"/>
      <c r="J86" s="113"/>
      <c r="N86" s="92"/>
    </row>
    <row r="87" spans="1:14" s="91" customFormat="1" ht="16.5" thickBot="1" x14ac:dyDescent="0.3">
      <c r="A87" s="59"/>
      <c r="B87" s="61" t="s">
        <v>80</v>
      </c>
      <c r="C87" s="90">
        <f>SUM(C81:C86)</f>
        <v>0</v>
      </c>
      <c r="D87" s="115"/>
      <c r="E87" s="116">
        <f>SUM(E81:E86)</f>
        <v>0</v>
      </c>
      <c r="F87" s="115"/>
      <c r="G87" s="116">
        <f>SUM(G81:G86)</f>
        <v>0</v>
      </c>
      <c r="H87" s="116">
        <f>SUM(H81:H86)</f>
        <v>0</v>
      </c>
      <c r="I87" s="169"/>
      <c r="J87" s="170"/>
      <c r="N87" s="92"/>
    </row>
    <row r="88" spans="1:14" s="91" customFormat="1" ht="13.5" thickBot="1" x14ac:dyDescent="0.25">
      <c r="I88" s="96"/>
      <c r="N88" s="92"/>
    </row>
    <row r="89" spans="1:14" s="91" customFormat="1" ht="16.5" thickBot="1" x14ac:dyDescent="0.3">
      <c r="A89" s="171" t="s">
        <v>9</v>
      </c>
      <c r="B89" s="172"/>
      <c r="C89" s="172"/>
      <c r="D89" s="171" t="s">
        <v>77</v>
      </c>
      <c r="E89" s="172"/>
      <c r="F89" s="172"/>
      <c r="G89" s="172"/>
      <c r="H89" s="171" t="s">
        <v>83</v>
      </c>
      <c r="I89" s="172"/>
      <c r="J89" s="172"/>
      <c r="N89" s="92"/>
    </row>
    <row r="90" spans="1:14" s="91" customFormat="1" ht="16.5" thickBot="1" x14ac:dyDescent="0.3">
      <c r="A90" s="59" t="s">
        <v>16</v>
      </c>
      <c r="B90" s="60" t="s">
        <v>1</v>
      </c>
      <c r="C90" s="60" t="s">
        <v>2</v>
      </c>
      <c r="D90" s="184" t="s">
        <v>78</v>
      </c>
      <c r="E90" s="185"/>
      <c r="F90" s="184" t="s">
        <v>40</v>
      </c>
      <c r="G90" s="185"/>
      <c r="H90" s="86" t="s">
        <v>79</v>
      </c>
      <c r="I90" s="65" t="s">
        <v>16</v>
      </c>
      <c r="J90" s="86" t="s">
        <v>82</v>
      </c>
      <c r="N90" s="92"/>
    </row>
    <row r="91" spans="1:14" s="91" customFormat="1" ht="13.5" thickBot="1" x14ac:dyDescent="0.25">
      <c r="A91" s="24">
        <f>Calendar!A41</f>
        <v>0</v>
      </c>
      <c r="B91" s="41">
        <f>Calendar!B41</f>
        <v>0</v>
      </c>
      <c r="C91" s="72"/>
      <c r="D91" s="73"/>
      <c r="E91" s="97">
        <f>D91*C91</f>
        <v>0</v>
      </c>
      <c r="F91" s="62"/>
      <c r="G91" s="98">
        <f>F91*C91</f>
        <v>0</v>
      </c>
      <c r="H91" s="99" t="str">
        <f t="shared" ref="H91:H96" si="25">IF(ISBLANK(F91),"",E91-G91)</f>
        <v/>
      </c>
      <c r="I91" s="105"/>
      <c r="J91" s="106"/>
      <c r="N91" s="92"/>
    </row>
    <row r="92" spans="1:14" s="91" customFormat="1" ht="13.5" thickBot="1" x14ac:dyDescent="0.25">
      <c r="A92" s="57">
        <f>Calendar!A42</f>
        <v>0</v>
      </c>
      <c r="B92" s="41">
        <f>Calendar!B42</f>
        <v>0</v>
      </c>
      <c r="C92" s="72"/>
      <c r="D92" s="73"/>
      <c r="E92" s="97">
        <f t="shared" ref="E92:E96" si="26">D92*C92</f>
        <v>0</v>
      </c>
      <c r="F92" s="62"/>
      <c r="G92" s="98">
        <f t="shared" ref="G92:G96" si="27">F92*C92</f>
        <v>0</v>
      </c>
      <c r="H92" s="99" t="str">
        <f t="shared" si="25"/>
        <v/>
      </c>
      <c r="I92" s="107"/>
      <c r="J92" s="108"/>
      <c r="N92" s="92"/>
    </row>
    <row r="93" spans="1:14" s="91" customFormat="1" ht="13.5" thickBot="1" x14ac:dyDescent="0.25">
      <c r="A93" s="57">
        <f>Calendar!A43</f>
        <v>0</v>
      </c>
      <c r="B93" s="41">
        <f>Calendar!B43</f>
        <v>0</v>
      </c>
      <c r="C93" s="72"/>
      <c r="D93" s="73"/>
      <c r="E93" s="97">
        <f t="shared" si="26"/>
        <v>0</v>
      </c>
      <c r="F93" s="62"/>
      <c r="G93" s="98">
        <f t="shared" si="27"/>
        <v>0</v>
      </c>
      <c r="H93" s="99" t="str">
        <f t="shared" si="25"/>
        <v/>
      </c>
      <c r="I93" s="107"/>
      <c r="J93" s="108"/>
      <c r="N93" s="92"/>
    </row>
    <row r="94" spans="1:14" s="91" customFormat="1" ht="13.5" thickBot="1" x14ac:dyDescent="0.25">
      <c r="A94" s="57">
        <f>Calendar!A44</f>
        <v>0</v>
      </c>
      <c r="B94" s="41">
        <f>Calendar!B44</f>
        <v>0</v>
      </c>
      <c r="C94" s="72"/>
      <c r="D94" s="73"/>
      <c r="E94" s="97">
        <f t="shared" si="26"/>
        <v>0</v>
      </c>
      <c r="F94" s="62"/>
      <c r="G94" s="98">
        <f t="shared" si="27"/>
        <v>0</v>
      </c>
      <c r="H94" s="99" t="str">
        <f t="shared" si="25"/>
        <v/>
      </c>
      <c r="I94" s="107"/>
      <c r="J94" s="108"/>
      <c r="N94" s="92"/>
    </row>
    <row r="95" spans="1:14" s="91" customFormat="1" ht="13.5" thickBot="1" x14ac:dyDescent="0.25">
      <c r="A95" s="57">
        <f>Calendar!A45</f>
        <v>0</v>
      </c>
      <c r="B95" s="41">
        <f>Calendar!B45</f>
        <v>0</v>
      </c>
      <c r="C95" s="72"/>
      <c r="D95" s="73"/>
      <c r="E95" s="97">
        <f t="shared" si="26"/>
        <v>0</v>
      </c>
      <c r="F95" s="62"/>
      <c r="G95" s="98">
        <f t="shared" si="27"/>
        <v>0</v>
      </c>
      <c r="H95" s="99" t="str">
        <f t="shared" si="25"/>
        <v/>
      </c>
      <c r="I95" s="109"/>
      <c r="J95" s="108"/>
      <c r="N95" s="92"/>
    </row>
    <row r="96" spans="1:14" s="91" customFormat="1" ht="13.5" thickBot="1" x14ac:dyDescent="0.25">
      <c r="A96" s="57">
        <f>Calendar!A46</f>
        <v>0</v>
      </c>
      <c r="B96" s="41">
        <f>Calendar!B46</f>
        <v>0</v>
      </c>
      <c r="C96" s="72"/>
      <c r="D96" s="74"/>
      <c r="E96" s="97">
        <f t="shared" si="26"/>
        <v>0</v>
      </c>
      <c r="F96" s="62"/>
      <c r="G96" s="98">
        <f t="shared" si="27"/>
        <v>0</v>
      </c>
      <c r="H96" s="112" t="str">
        <f t="shared" si="25"/>
        <v/>
      </c>
      <c r="I96" s="114"/>
      <c r="J96" s="113"/>
      <c r="N96" s="92"/>
    </row>
    <row r="97" spans="1:14" s="91" customFormat="1" ht="16.5" thickBot="1" x14ac:dyDescent="0.3">
      <c r="A97" s="59"/>
      <c r="B97" s="61" t="s">
        <v>80</v>
      </c>
      <c r="C97" s="90">
        <f>SUM(C91:C96)</f>
        <v>0</v>
      </c>
      <c r="D97" s="115"/>
      <c r="E97" s="116">
        <f>SUM(E91:E96)</f>
        <v>0</v>
      </c>
      <c r="F97" s="115"/>
      <c r="G97" s="116">
        <f>SUM(G91:G96)</f>
        <v>0</v>
      </c>
      <c r="H97" s="116">
        <f>SUM(H91:H96)</f>
        <v>0</v>
      </c>
      <c r="I97" s="169"/>
      <c r="J97" s="170"/>
      <c r="N97" s="92"/>
    </row>
    <row r="98" spans="1:14" s="91" customFormat="1" ht="13.5" thickBot="1" x14ac:dyDescent="0.25">
      <c r="I98" s="96"/>
      <c r="N98" s="92"/>
    </row>
    <row r="99" spans="1:14" s="91" customFormat="1" ht="16.5" thickBot="1" x14ac:dyDescent="0.3">
      <c r="A99" s="171" t="s">
        <v>10</v>
      </c>
      <c r="B99" s="172"/>
      <c r="C99" s="172"/>
      <c r="D99" s="171" t="s">
        <v>77</v>
      </c>
      <c r="E99" s="172"/>
      <c r="F99" s="172"/>
      <c r="G99" s="172"/>
      <c r="H99" s="171" t="s">
        <v>83</v>
      </c>
      <c r="I99" s="172"/>
      <c r="J99" s="172"/>
      <c r="N99" s="92"/>
    </row>
    <row r="100" spans="1:14" s="91" customFormat="1" ht="16.5" thickBot="1" x14ac:dyDescent="0.3">
      <c r="A100" s="59" t="s">
        <v>16</v>
      </c>
      <c r="B100" s="60" t="s">
        <v>1</v>
      </c>
      <c r="C100" s="60" t="s">
        <v>2</v>
      </c>
      <c r="D100" s="184" t="s">
        <v>78</v>
      </c>
      <c r="E100" s="185"/>
      <c r="F100" s="184" t="s">
        <v>40</v>
      </c>
      <c r="G100" s="185"/>
      <c r="H100" s="86" t="s">
        <v>79</v>
      </c>
      <c r="I100" s="65" t="s">
        <v>16</v>
      </c>
      <c r="J100" s="86" t="s">
        <v>82</v>
      </c>
      <c r="N100" s="92"/>
    </row>
    <row r="101" spans="1:14" s="91" customFormat="1" ht="13.5" thickBot="1" x14ac:dyDescent="0.25">
      <c r="A101" s="24">
        <f>Calendar!F41</f>
        <v>0</v>
      </c>
      <c r="B101" s="41">
        <f>Calendar!G41</f>
        <v>0</v>
      </c>
      <c r="C101" s="72"/>
      <c r="D101" s="73"/>
      <c r="E101" s="97">
        <f>D101*C101</f>
        <v>0</v>
      </c>
      <c r="F101" s="62"/>
      <c r="G101" s="98">
        <f>F101*C101</f>
        <v>0</v>
      </c>
      <c r="H101" s="99" t="str">
        <f t="shared" ref="H101:H106" si="28">IF(ISBLANK(F101),"",E101-G101)</f>
        <v/>
      </c>
      <c r="I101" s="105"/>
      <c r="J101" s="106"/>
      <c r="N101" s="92"/>
    </row>
    <row r="102" spans="1:14" s="91" customFormat="1" ht="13.5" thickBot="1" x14ac:dyDescent="0.25">
      <c r="A102" s="57">
        <f>Calendar!F42</f>
        <v>0</v>
      </c>
      <c r="B102" s="41">
        <f>Calendar!G42</f>
        <v>0</v>
      </c>
      <c r="C102" s="72"/>
      <c r="D102" s="73"/>
      <c r="E102" s="97">
        <f t="shared" ref="E102:E106" si="29">D102*C102</f>
        <v>0</v>
      </c>
      <c r="F102" s="62"/>
      <c r="G102" s="98">
        <f t="shared" ref="G102:G106" si="30">F102*C102</f>
        <v>0</v>
      </c>
      <c r="H102" s="99" t="str">
        <f t="shared" si="28"/>
        <v/>
      </c>
      <c r="I102" s="107"/>
      <c r="J102" s="108"/>
      <c r="N102" s="92"/>
    </row>
    <row r="103" spans="1:14" s="91" customFormat="1" ht="13.5" thickBot="1" x14ac:dyDescent="0.25">
      <c r="A103" s="57">
        <f>Calendar!F43</f>
        <v>0</v>
      </c>
      <c r="B103" s="41">
        <f>Calendar!G43</f>
        <v>0</v>
      </c>
      <c r="C103" s="72"/>
      <c r="D103" s="73"/>
      <c r="E103" s="97">
        <f t="shared" si="29"/>
        <v>0</v>
      </c>
      <c r="F103" s="62"/>
      <c r="G103" s="98">
        <f t="shared" si="30"/>
        <v>0</v>
      </c>
      <c r="H103" s="99" t="str">
        <f t="shared" si="28"/>
        <v/>
      </c>
      <c r="I103" s="107"/>
      <c r="J103" s="108"/>
      <c r="N103" s="92"/>
    </row>
    <row r="104" spans="1:14" s="91" customFormat="1" ht="13.5" thickBot="1" x14ac:dyDescent="0.25">
      <c r="A104" s="57">
        <f>Calendar!F44</f>
        <v>0</v>
      </c>
      <c r="B104" s="41">
        <f>Calendar!G44</f>
        <v>0</v>
      </c>
      <c r="C104" s="72"/>
      <c r="D104" s="73"/>
      <c r="E104" s="97">
        <f t="shared" si="29"/>
        <v>0</v>
      </c>
      <c r="F104" s="62"/>
      <c r="G104" s="98">
        <f t="shared" si="30"/>
        <v>0</v>
      </c>
      <c r="H104" s="99" t="str">
        <f t="shared" si="28"/>
        <v/>
      </c>
      <c r="I104" s="107"/>
      <c r="J104" s="108"/>
      <c r="N104" s="92"/>
    </row>
    <row r="105" spans="1:14" s="91" customFormat="1" ht="13.5" thickBot="1" x14ac:dyDescent="0.25">
      <c r="A105" s="57">
        <f>Calendar!F45</f>
        <v>0</v>
      </c>
      <c r="B105" s="41">
        <f>Calendar!G45</f>
        <v>0</v>
      </c>
      <c r="C105" s="72"/>
      <c r="D105" s="73"/>
      <c r="E105" s="97">
        <f t="shared" si="29"/>
        <v>0</v>
      </c>
      <c r="F105" s="62"/>
      <c r="G105" s="98">
        <f t="shared" si="30"/>
        <v>0</v>
      </c>
      <c r="H105" s="99" t="str">
        <f t="shared" si="28"/>
        <v/>
      </c>
      <c r="I105" s="109"/>
      <c r="J105" s="108"/>
      <c r="N105" s="92"/>
    </row>
    <row r="106" spans="1:14" s="91" customFormat="1" ht="13.5" thickBot="1" x14ac:dyDescent="0.25">
      <c r="A106" s="57">
        <f>Calendar!F46</f>
        <v>0</v>
      </c>
      <c r="B106" s="41">
        <f>Calendar!G46</f>
        <v>0</v>
      </c>
      <c r="C106" s="72"/>
      <c r="D106" s="74"/>
      <c r="E106" s="97">
        <f t="shared" si="29"/>
        <v>0</v>
      </c>
      <c r="F106" s="62"/>
      <c r="G106" s="98">
        <f t="shared" si="30"/>
        <v>0</v>
      </c>
      <c r="H106" s="112" t="str">
        <f t="shared" si="28"/>
        <v/>
      </c>
      <c r="I106" s="114"/>
      <c r="J106" s="113"/>
      <c r="N106" s="92"/>
    </row>
    <row r="107" spans="1:14" s="91" customFormat="1" ht="16.5" thickBot="1" x14ac:dyDescent="0.3">
      <c r="A107" s="59"/>
      <c r="B107" s="61" t="s">
        <v>80</v>
      </c>
      <c r="C107" s="90">
        <f>SUM(C101:C106)</f>
        <v>0</v>
      </c>
      <c r="D107" s="115"/>
      <c r="E107" s="116">
        <f>SUM(E101:E106)</f>
        <v>0</v>
      </c>
      <c r="F107" s="115"/>
      <c r="G107" s="116">
        <f>SUM(G101:G106)</f>
        <v>0</v>
      </c>
      <c r="H107" s="116">
        <f>SUM(H101:H106)</f>
        <v>0</v>
      </c>
      <c r="I107" s="169"/>
      <c r="J107" s="170"/>
      <c r="N107" s="92"/>
    </row>
    <row r="108" spans="1:14" s="91" customFormat="1" ht="13.5" thickBot="1" x14ac:dyDescent="0.25">
      <c r="I108" s="96"/>
      <c r="N108" s="92"/>
    </row>
    <row r="109" spans="1:14" s="91" customFormat="1" ht="16.5" thickBot="1" x14ac:dyDescent="0.3">
      <c r="A109" s="171" t="s">
        <v>81</v>
      </c>
      <c r="B109" s="172"/>
      <c r="C109" s="172"/>
      <c r="D109" s="171" t="s">
        <v>77</v>
      </c>
      <c r="E109" s="172"/>
      <c r="F109" s="172"/>
      <c r="G109" s="172"/>
      <c r="H109" s="171" t="s">
        <v>83</v>
      </c>
      <c r="I109" s="172"/>
      <c r="J109" s="172"/>
      <c r="N109" s="92"/>
    </row>
    <row r="110" spans="1:14" s="91" customFormat="1" ht="16.5" thickBot="1" x14ac:dyDescent="0.3">
      <c r="A110" s="59" t="s">
        <v>16</v>
      </c>
      <c r="B110" s="60" t="s">
        <v>1</v>
      </c>
      <c r="C110" s="60" t="s">
        <v>2</v>
      </c>
      <c r="D110" s="184" t="s">
        <v>78</v>
      </c>
      <c r="E110" s="185"/>
      <c r="F110" s="184" t="s">
        <v>40</v>
      </c>
      <c r="G110" s="185"/>
      <c r="H110" s="86" t="s">
        <v>79</v>
      </c>
      <c r="I110" s="65" t="s">
        <v>16</v>
      </c>
      <c r="J110" s="86" t="s">
        <v>82</v>
      </c>
      <c r="N110" s="92"/>
    </row>
    <row r="111" spans="1:14" s="91" customFormat="1" ht="13.5" thickBot="1" x14ac:dyDescent="0.25">
      <c r="A111" s="24">
        <f>Calendar!A50</f>
        <v>0</v>
      </c>
      <c r="B111" s="41">
        <f>Calendar!B50</f>
        <v>0</v>
      </c>
      <c r="C111" s="72"/>
      <c r="D111" s="73"/>
      <c r="E111" s="97">
        <f>D111*C111</f>
        <v>0</v>
      </c>
      <c r="F111" s="62"/>
      <c r="G111" s="98">
        <f>F111*C111</f>
        <v>0</v>
      </c>
      <c r="H111" s="99" t="str">
        <f t="shared" ref="H111:H116" si="31">IF(ISBLANK(F111),"",E111-G111)</f>
        <v/>
      </c>
      <c r="I111" s="105"/>
      <c r="J111" s="106"/>
      <c r="N111" s="92"/>
    </row>
    <row r="112" spans="1:14" s="91" customFormat="1" ht="13.5" thickBot="1" x14ac:dyDescent="0.25">
      <c r="A112" s="57">
        <f>Calendar!A51</f>
        <v>0</v>
      </c>
      <c r="B112" s="41">
        <f>Calendar!B51</f>
        <v>0</v>
      </c>
      <c r="C112" s="72"/>
      <c r="D112" s="73"/>
      <c r="E112" s="97">
        <f t="shared" ref="E112:E116" si="32">D112*C112</f>
        <v>0</v>
      </c>
      <c r="F112" s="62"/>
      <c r="G112" s="98">
        <f t="shared" ref="G112:G116" si="33">F112*C112</f>
        <v>0</v>
      </c>
      <c r="H112" s="99" t="str">
        <f t="shared" si="31"/>
        <v/>
      </c>
      <c r="I112" s="107"/>
      <c r="J112" s="108"/>
      <c r="N112" s="92"/>
    </row>
    <row r="113" spans="1:14" s="91" customFormat="1" ht="13.5" thickBot="1" x14ac:dyDescent="0.25">
      <c r="A113" s="57">
        <f>Calendar!A52</f>
        <v>0</v>
      </c>
      <c r="B113" s="41">
        <f>Calendar!B52</f>
        <v>0</v>
      </c>
      <c r="C113" s="72"/>
      <c r="D113" s="73"/>
      <c r="E113" s="97">
        <f t="shared" si="32"/>
        <v>0</v>
      </c>
      <c r="F113" s="62"/>
      <c r="G113" s="98">
        <f t="shared" si="33"/>
        <v>0</v>
      </c>
      <c r="H113" s="99" t="str">
        <f t="shared" si="31"/>
        <v/>
      </c>
      <c r="I113" s="107"/>
      <c r="J113" s="108"/>
      <c r="N113" s="92"/>
    </row>
    <row r="114" spans="1:14" s="91" customFormat="1" ht="13.5" thickBot="1" x14ac:dyDescent="0.25">
      <c r="A114" s="57">
        <f>Calendar!A53</f>
        <v>0</v>
      </c>
      <c r="B114" s="41">
        <f>Calendar!B53</f>
        <v>0</v>
      </c>
      <c r="C114" s="72"/>
      <c r="D114" s="73"/>
      <c r="E114" s="97">
        <f t="shared" si="32"/>
        <v>0</v>
      </c>
      <c r="F114" s="62"/>
      <c r="G114" s="98">
        <f t="shared" si="33"/>
        <v>0</v>
      </c>
      <c r="H114" s="99" t="str">
        <f t="shared" si="31"/>
        <v/>
      </c>
      <c r="I114" s="107"/>
      <c r="J114" s="108"/>
      <c r="N114" s="92"/>
    </row>
    <row r="115" spans="1:14" s="91" customFormat="1" ht="13.5" thickBot="1" x14ac:dyDescent="0.25">
      <c r="A115" s="57">
        <f>Calendar!A54</f>
        <v>0</v>
      </c>
      <c r="B115" s="41">
        <f>Calendar!B54</f>
        <v>0</v>
      </c>
      <c r="C115" s="72"/>
      <c r="D115" s="73"/>
      <c r="E115" s="97">
        <f t="shared" si="32"/>
        <v>0</v>
      </c>
      <c r="F115" s="62"/>
      <c r="G115" s="98">
        <f t="shared" si="33"/>
        <v>0</v>
      </c>
      <c r="H115" s="99" t="str">
        <f t="shared" si="31"/>
        <v/>
      </c>
      <c r="I115" s="109"/>
      <c r="J115" s="108"/>
      <c r="N115" s="92"/>
    </row>
    <row r="116" spans="1:14" s="91" customFormat="1" ht="13.5" thickBot="1" x14ac:dyDescent="0.25">
      <c r="A116" s="57">
        <f>Calendar!A55</f>
        <v>0</v>
      </c>
      <c r="B116" s="41">
        <f>Calendar!B55</f>
        <v>0</v>
      </c>
      <c r="C116" s="72"/>
      <c r="D116" s="74"/>
      <c r="E116" s="97">
        <f t="shared" si="32"/>
        <v>0</v>
      </c>
      <c r="F116" s="62"/>
      <c r="G116" s="98">
        <f t="shared" si="33"/>
        <v>0</v>
      </c>
      <c r="H116" s="112" t="str">
        <f t="shared" si="31"/>
        <v/>
      </c>
      <c r="I116" s="114"/>
      <c r="J116" s="113"/>
      <c r="N116" s="92"/>
    </row>
    <row r="117" spans="1:14" s="91" customFormat="1" ht="16.5" thickBot="1" x14ac:dyDescent="0.3">
      <c r="A117" s="59"/>
      <c r="B117" s="61" t="s">
        <v>80</v>
      </c>
      <c r="C117" s="90">
        <f>SUM(C111:C116)</f>
        <v>0</v>
      </c>
      <c r="D117" s="115"/>
      <c r="E117" s="116">
        <f>SUM(E111:E116)</f>
        <v>0</v>
      </c>
      <c r="F117" s="115"/>
      <c r="G117" s="116">
        <f>SUM(G111:G116)</f>
        <v>0</v>
      </c>
      <c r="H117" s="116">
        <f>SUM(H111:H116)</f>
        <v>0</v>
      </c>
      <c r="I117" s="169"/>
      <c r="J117" s="170"/>
      <c r="N117" s="92"/>
    </row>
    <row r="118" spans="1:14" s="91" customFormat="1" ht="13.5" thickBot="1" x14ac:dyDescent="0.25">
      <c r="I118" s="96"/>
      <c r="N118" s="92"/>
    </row>
    <row r="119" spans="1:14" s="91" customFormat="1" ht="16.5" thickBot="1" x14ac:dyDescent="0.3">
      <c r="A119" s="171" t="s">
        <v>11</v>
      </c>
      <c r="B119" s="172"/>
      <c r="C119" s="172"/>
      <c r="D119" s="171" t="s">
        <v>77</v>
      </c>
      <c r="E119" s="172"/>
      <c r="F119" s="172"/>
      <c r="G119" s="172"/>
      <c r="H119" s="171" t="s">
        <v>83</v>
      </c>
      <c r="I119" s="172"/>
      <c r="J119" s="172"/>
      <c r="N119" s="92"/>
    </row>
    <row r="120" spans="1:14" s="91" customFormat="1" ht="16.5" thickBot="1" x14ac:dyDescent="0.3">
      <c r="A120" s="59" t="s">
        <v>16</v>
      </c>
      <c r="B120" s="60" t="s">
        <v>1</v>
      </c>
      <c r="C120" s="60" t="s">
        <v>2</v>
      </c>
      <c r="D120" s="184" t="s">
        <v>78</v>
      </c>
      <c r="E120" s="185"/>
      <c r="F120" s="184" t="s">
        <v>40</v>
      </c>
      <c r="G120" s="185"/>
      <c r="H120" s="86" t="s">
        <v>79</v>
      </c>
      <c r="I120" s="65" t="s">
        <v>16</v>
      </c>
      <c r="J120" s="86" t="s">
        <v>82</v>
      </c>
      <c r="N120" s="92"/>
    </row>
    <row r="121" spans="1:14" s="91" customFormat="1" ht="13.5" thickBot="1" x14ac:dyDescent="0.25">
      <c r="A121" s="57">
        <f>Calendar!F50</f>
        <v>0</v>
      </c>
      <c r="B121" s="58">
        <f>Calendar!G50</f>
        <v>0</v>
      </c>
      <c r="C121" s="72"/>
      <c r="D121" s="73"/>
      <c r="E121" s="97">
        <f>D121*C121</f>
        <v>0</v>
      </c>
      <c r="F121" s="62"/>
      <c r="G121" s="97">
        <f>F121*C121</f>
        <v>0</v>
      </c>
      <c r="H121" s="99" t="str">
        <f t="shared" ref="H121:H126" si="34">IF(ISBLANK(F121),"",E121-G121)</f>
        <v/>
      </c>
      <c r="I121" s="105"/>
      <c r="J121" s="106"/>
      <c r="N121" s="92"/>
    </row>
    <row r="122" spans="1:14" s="91" customFormat="1" ht="13.5" thickBot="1" x14ac:dyDescent="0.25">
      <c r="A122" s="57">
        <f>Calendar!F51</f>
        <v>0</v>
      </c>
      <c r="B122" s="58">
        <f>Calendar!G51</f>
        <v>0</v>
      </c>
      <c r="C122" s="72"/>
      <c r="D122" s="73"/>
      <c r="E122" s="97">
        <f t="shared" ref="E122:E126" si="35">D122*C122</f>
        <v>0</v>
      </c>
      <c r="F122" s="62"/>
      <c r="G122" s="97">
        <f t="shared" ref="G122:G126" si="36">F122*C122</f>
        <v>0</v>
      </c>
      <c r="H122" s="99" t="str">
        <f t="shared" si="34"/>
        <v/>
      </c>
      <c r="I122" s="107"/>
      <c r="J122" s="108"/>
      <c r="N122" s="92"/>
    </row>
    <row r="123" spans="1:14" s="91" customFormat="1" ht="13.5" thickBot="1" x14ac:dyDescent="0.25">
      <c r="A123" s="57">
        <f>Calendar!F52</f>
        <v>0</v>
      </c>
      <c r="B123" s="58">
        <f>Calendar!G52</f>
        <v>0</v>
      </c>
      <c r="C123" s="72"/>
      <c r="D123" s="73"/>
      <c r="E123" s="97">
        <f t="shared" si="35"/>
        <v>0</v>
      </c>
      <c r="F123" s="62"/>
      <c r="G123" s="97">
        <f t="shared" si="36"/>
        <v>0</v>
      </c>
      <c r="H123" s="99" t="str">
        <f t="shared" si="34"/>
        <v/>
      </c>
      <c r="I123" s="107"/>
      <c r="J123" s="108"/>
      <c r="N123" s="92"/>
    </row>
    <row r="124" spans="1:14" s="91" customFormat="1" ht="13.5" thickBot="1" x14ac:dyDescent="0.25">
      <c r="A124" s="57">
        <f>Calendar!F53</f>
        <v>0</v>
      </c>
      <c r="B124" s="58">
        <f>Calendar!G53</f>
        <v>0</v>
      </c>
      <c r="C124" s="72"/>
      <c r="D124" s="73"/>
      <c r="E124" s="97">
        <f t="shared" si="35"/>
        <v>0</v>
      </c>
      <c r="F124" s="62"/>
      <c r="G124" s="97">
        <f t="shared" si="36"/>
        <v>0</v>
      </c>
      <c r="H124" s="99" t="str">
        <f t="shared" si="34"/>
        <v/>
      </c>
      <c r="I124" s="107"/>
      <c r="J124" s="108"/>
      <c r="N124" s="92"/>
    </row>
    <row r="125" spans="1:14" s="91" customFormat="1" ht="13.5" thickBot="1" x14ac:dyDescent="0.25">
      <c r="A125" s="57">
        <f>Calendar!F54</f>
        <v>0</v>
      </c>
      <c r="B125" s="58">
        <f>Calendar!G54</f>
        <v>0</v>
      </c>
      <c r="C125" s="72"/>
      <c r="D125" s="73"/>
      <c r="E125" s="97">
        <f t="shared" si="35"/>
        <v>0</v>
      </c>
      <c r="F125" s="62"/>
      <c r="G125" s="97">
        <f>F125*C125</f>
        <v>0</v>
      </c>
      <c r="H125" s="99" t="str">
        <f t="shared" si="34"/>
        <v/>
      </c>
      <c r="I125" s="107"/>
      <c r="J125" s="108"/>
      <c r="N125" s="92"/>
    </row>
    <row r="126" spans="1:14" s="91" customFormat="1" ht="13.5" thickBot="1" x14ac:dyDescent="0.25">
      <c r="A126" s="57">
        <f>Calendar!F55</f>
        <v>0</v>
      </c>
      <c r="B126" s="58">
        <f>Calendar!G55</f>
        <v>0</v>
      </c>
      <c r="C126" s="72"/>
      <c r="D126" s="74"/>
      <c r="E126" s="97">
        <f t="shared" si="35"/>
        <v>0</v>
      </c>
      <c r="F126" s="62"/>
      <c r="G126" s="97">
        <f t="shared" si="36"/>
        <v>0</v>
      </c>
      <c r="H126" s="99" t="str">
        <f t="shared" si="34"/>
        <v/>
      </c>
      <c r="I126" s="109"/>
      <c r="J126" s="110"/>
      <c r="N126" s="92"/>
    </row>
    <row r="127" spans="1:14" s="91" customFormat="1" ht="16.5" thickBot="1" x14ac:dyDescent="0.3">
      <c r="A127" s="59"/>
      <c r="B127" s="61" t="s">
        <v>80</v>
      </c>
      <c r="C127" s="90">
        <f>SUM(C121:C126)</f>
        <v>0</v>
      </c>
      <c r="D127" s="115"/>
      <c r="E127" s="116">
        <f>SUM(E121:E126)</f>
        <v>0</v>
      </c>
      <c r="F127" s="115"/>
      <c r="G127" s="116">
        <f>SUM(G121:G126)</f>
        <v>0</v>
      </c>
      <c r="H127" s="116">
        <f>SUM(H121:H126)</f>
        <v>0</v>
      </c>
      <c r="I127" s="169"/>
      <c r="J127" s="170"/>
      <c r="N127" s="92"/>
    </row>
    <row r="128" spans="1:14" s="91" customFormat="1" x14ac:dyDescent="0.2">
      <c r="E128" s="126">
        <f>(E127+E117+E107+E97+E87+E77+E67+E57+E47+E37+E27+E17)</f>
        <v>0</v>
      </c>
      <c r="G128" s="126">
        <f>(G127+G117+G107+G97+G87+G77+G67+G57+G47+G37+G27+G17)</f>
        <v>0</v>
      </c>
      <c r="I128" s="96"/>
      <c r="N128" s="92"/>
    </row>
    <row r="129" spans="1:14" s="91" customFormat="1" ht="15.75" x14ac:dyDescent="0.25">
      <c r="A129" s="202" t="s">
        <v>59</v>
      </c>
      <c r="B129" s="166"/>
      <c r="C129" s="166"/>
      <c r="D129" s="166"/>
      <c r="E129" s="166"/>
      <c r="F129" s="166"/>
      <c r="G129" s="166"/>
      <c r="H129" s="166"/>
      <c r="I129" s="166"/>
      <c r="J129" s="166"/>
      <c r="N129" s="92"/>
    </row>
    <row r="130" spans="1:14" s="91" customFormat="1" ht="16.5" thickBot="1" x14ac:dyDescent="0.3">
      <c r="A130" s="48"/>
      <c r="B130" s="48"/>
      <c r="C130" s="48"/>
      <c r="D130" s="48"/>
      <c r="E130" s="48"/>
      <c r="G130" s="49" t="s">
        <v>52</v>
      </c>
      <c r="H130" s="49"/>
      <c r="I130" s="66"/>
      <c r="J130" s="48"/>
      <c r="N130" s="92"/>
    </row>
    <row r="131" spans="1:14" s="91" customFormat="1" ht="15.75" thickBot="1" x14ac:dyDescent="0.3">
      <c r="A131" s="78">
        <v>66</v>
      </c>
      <c r="B131" s="45" t="s">
        <v>46</v>
      </c>
      <c r="C131" s="10"/>
      <c r="D131" s="29">
        <v>60</v>
      </c>
      <c r="E131" s="10" t="s">
        <v>48</v>
      </c>
      <c r="G131" s="29">
        <f>D131+A131</f>
        <v>126</v>
      </c>
      <c r="H131" s="100">
        <f>G131*J5</f>
        <v>0</v>
      </c>
      <c r="I131" s="195" t="s">
        <v>50</v>
      </c>
      <c r="J131" s="195"/>
      <c r="N131" s="92"/>
    </row>
    <row r="132" spans="1:14" s="91" customFormat="1" ht="15.75" thickBot="1" x14ac:dyDescent="0.3">
      <c r="A132" s="78">
        <v>42</v>
      </c>
      <c r="B132" s="45" t="s">
        <v>47</v>
      </c>
      <c r="C132" s="10"/>
      <c r="D132" s="29">
        <v>14</v>
      </c>
      <c r="E132" s="10" t="s">
        <v>49</v>
      </c>
      <c r="G132" s="29">
        <f>D132+A132</f>
        <v>56</v>
      </c>
      <c r="H132" s="100">
        <f>G132*G5</f>
        <v>0</v>
      </c>
      <c r="I132" s="195" t="s">
        <v>51</v>
      </c>
      <c r="J132" s="195"/>
      <c r="N132" s="92"/>
    </row>
    <row r="133" spans="1:14" s="91" customFormat="1" ht="15.75" thickBot="1" x14ac:dyDescent="0.3">
      <c r="A133" s="29">
        <v>75</v>
      </c>
      <c r="B133" s="45" t="s">
        <v>108</v>
      </c>
      <c r="C133" s="45"/>
      <c r="D133" s="89" t="s">
        <v>54</v>
      </c>
      <c r="E133" s="46"/>
      <c r="F133" s="10"/>
      <c r="G133" s="47"/>
      <c r="H133" s="47"/>
      <c r="I133" s="67"/>
      <c r="J133" s="88"/>
      <c r="N133" s="92"/>
    </row>
    <row r="134" spans="1:14" s="91" customFormat="1" ht="15.75" thickBot="1" x14ac:dyDescent="0.3">
      <c r="A134" s="29">
        <v>12</v>
      </c>
      <c r="B134" s="45" t="s">
        <v>53</v>
      </c>
      <c r="C134" s="45"/>
      <c r="D134" s="80"/>
      <c r="E134" s="46"/>
      <c r="F134" s="10"/>
      <c r="G134" s="29">
        <f>D134*A134</f>
        <v>0</v>
      </c>
      <c r="H134" s="100">
        <f>H131+H132+G134+A133</f>
        <v>75</v>
      </c>
      <c r="I134" s="195" t="s">
        <v>56</v>
      </c>
      <c r="J134" s="195"/>
      <c r="N134" s="92"/>
    </row>
    <row r="135" spans="1:14" s="91" customFormat="1" ht="15.75" x14ac:dyDescent="0.25">
      <c r="A135" s="202" t="s">
        <v>55</v>
      </c>
      <c r="B135" s="166"/>
      <c r="C135" s="166"/>
      <c r="D135" s="166"/>
      <c r="E135" s="166"/>
      <c r="F135" s="166"/>
      <c r="G135" s="166"/>
      <c r="H135" s="166"/>
      <c r="I135" s="166"/>
      <c r="J135" s="166"/>
      <c r="N135" s="92"/>
    </row>
    <row r="136" spans="1:14" s="91" customFormat="1" ht="13.5" thickBot="1" x14ac:dyDescent="0.25">
      <c r="A136" s="46"/>
      <c r="B136" s="45"/>
      <c r="C136" s="10"/>
      <c r="D136" s="46"/>
      <c r="E136" s="10"/>
      <c r="F136" s="47"/>
      <c r="G136" s="47"/>
      <c r="H136" s="222"/>
      <c r="I136" s="222"/>
      <c r="N136" s="92"/>
    </row>
    <row r="137" spans="1:14" s="91" customFormat="1" ht="15.75" thickBot="1" x14ac:dyDescent="0.3">
      <c r="A137" s="79">
        <v>0</v>
      </c>
      <c r="B137" s="87" t="s">
        <v>13</v>
      </c>
      <c r="C137" s="38"/>
      <c r="D137" s="79">
        <v>0</v>
      </c>
      <c r="E137" s="88" t="s">
        <v>21</v>
      </c>
      <c r="F137" s="47"/>
      <c r="G137" s="79">
        <v>0</v>
      </c>
      <c r="H137" s="223" t="s">
        <v>15</v>
      </c>
      <c r="I137" s="195"/>
      <c r="N137" s="92"/>
    </row>
    <row r="138" spans="1:14" s="91" customFormat="1" ht="13.5" thickBot="1" x14ac:dyDescent="0.25">
      <c r="A138" s="46"/>
      <c r="B138" s="45"/>
      <c r="C138" s="10"/>
      <c r="D138" s="46"/>
      <c r="E138" s="10"/>
      <c r="F138" s="47"/>
      <c r="G138" s="47"/>
      <c r="H138" s="195"/>
      <c r="I138" s="195"/>
      <c r="N138" s="92"/>
    </row>
    <row r="139" spans="1:14" s="91" customFormat="1" ht="15.75" thickBot="1" x14ac:dyDescent="0.3">
      <c r="A139" s="30">
        <f>E127+E117+E107+E97+E87+E77+E67+E57+E47+E37+E27+E17</f>
        <v>0</v>
      </c>
      <c r="B139" s="38" t="s">
        <v>106</v>
      </c>
      <c r="C139" s="10"/>
      <c r="D139" s="50"/>
      <c r="E139" s="194"/>
      <c r="F139" s="194"/>
      <c r="G139" s="52"/>
      <c r="H139" s="63"/>
      <c r="I139" s="68"/>
      <c r="N139" s="92"/>
    </row>
    <row r="140" spans="1:14" s="91" customFormat="1" ht="15" x14ac:dyDescent="0.25">
      <c r="A140" s="53"/>
      <c r="B140" s="38"/>
      <c r="C140" s="10"/>
      <c r="D140" s="46"/>
      <c r="E140" s="10"/>
      <c r="F140" s="47"/>
      <c r="G140" s="50"/>
      <c r="H140" s="88"/>
      <c r="I140" s="67"/>
      <c r="N140" s="92"/>
    </row>
    <row r="141" spans="1:14" s="91" customFormat="1" ht="15.75" x14ac:dyDescent="0.25">
      <c r="A141" s="202" t="s">
        <v>60</v>
      </c>
      <c r="B141" s="166"/>
      <c r="C141" s="166"/>
      <c r="D141" s="166"/>
      <c r="E141" s="166"/>
      <c r="F141" s="166"/>
      <c r="G141" s="166"/>
      <c r="H141" s="166"/>
      <c r="I141" s="166"/>
      <c r="J141" s="166"/>
      <c r="N141" s="92"/>
    </row>
    <row r="142" spans="1:14" s="91" customFormat="1" ht="15.75" thickBot="1" x14ac:dyDescent="0.3">
      <c r="A142" s="203" t="s">
        <v>61</v>
      </c>
      <c r="B142" s="203"/>
      <c r="C142" s="203"/>
      <c r="D142" s="203"/>
      <c r="E142" s="203"/>
      <c r="F142" s="203"/>
      <c r="G142" s="203"/>
      <c r="H142" s="203"/>
      <c r="I142" s="203"/>
      <c r="J142" s="203"/>
      <c r="N142" s="92"/>
    </row>
    <row r="143" spans="1:14" s="91" customFormat="1" ht="16.5" thickBot="1" x14ac:dyDescent="0.3">
      <c r="A143" s="202" t="s">
        <v>30</v>
      </c>
      <c r="B143" s="166"/>
      <c r="C143" s="166"/>
      <c r="D143" s="166"/>
      <c r="E143" s="89"/>
      <c r="F143" s="89"/>
      <c r="G143" s="47"/>
      <c r="H143" s="181" t="s">
        <v>69</v>
      </c>
      <c r="I143" s="215"/>
      <c r="J143" s="216"/>
      <c r="N143" s="92"/>
    </row>
    <row r="144" spans="1:14" s="91" customFormat="1" ht="18.600000000000001" customHeight="1" thickBot="1" x14ac:dyDescent="0.3">
      <c r="A144" s="81"/>
      <c r="B144" s="88" t="s">
        <v>62</v>
      </c>
      <c r="C144" s="10"/>
      <c r="D144" s="38"/>
      <c r="E144" s="101"/>
      <c r="F144" s="101"/>
      <c r="G144" s="10"/>
      <c r="H144" s="54">
        <f>H134</f>
        <v>75</v>
      </c>
      <c r="I144" s="217" t="s">
        <v>65</v>
      </c>
      <c r="J144" s="218"/>
      <c r="N144" s="92"/>
    </row>
    <row r="145" spans="1:14" s="91" customFormat="1" ht="22.35" customHeight="1" thickBot="1" x14ac:dyDescent="0.3">
      <c r="A145" s="212" t="s">
        <v>64</v>
      </c>
      <c r="B145" s="213"/>
      <c r="C145" s="219">
        <f>A144*2.5</f>
        <v>0</v>
      </c>
      <c r="D145" s="219"/>
      <c r="E145" s="101"/>
      <c r="F145" s="101"/>
      <c r="G145" s="10"/>
      <c r="H145" s="64">
        <f>A139</f>
        <v>0</v>
      </c>
      <c r="I145" s="220" t="s">
        <v>66</v>
      </c>
      <c r="J145" s="221"/>
      <c r="N145" s="92"/>
    </row>
    <row r="146" spans="1:14" s="91" customFormat="1" ht="16.5" thickBot="1" x14ac:dyDescent="0.3">
      <c r="A146" s="202" t="s">
        <v>63</v>
      </c>
      <c r="B146" s="166"/>
      <c r="C146" s="166"/>
      <c r="D146" s="166"/>
      <c r="E146" s="38"/>
      <c r="F146" s="38"/>
      <c r="G146" s="10"/>
      <c r="H146" s="82"/>
      <c r="I146" s="204" t="s">
        <v>68</v>
      </c>
      <c r="J146" s="205"/>
      <c r="N146" s="92"/>
    </row>
    <row r="147" spans="1:14" s="91" customFormat="1" ht="16.5" thickBot="1" x14ac:dyDescent="0.3">
      <c r="A147" s="206" t="s">
        <v>73</v>
      </c>
      <c r="B147" s="207"/>
      <c r="C147" s="208"/>
      <c r="D147" s="209"/>
      <c r="E147" s="38"/>
      <c r="F147" s="38"/>
      <c r="G147" s="10"/>
      <c r="H147" s="56">
        <f>H146+H145+H144</f>
        <v>75</v>
      </c>
      <c r="I147" s="210" t="s">
        <v>67</v>
      </c>
      <c r="J147" s="211"/>
      <c r="N147" s="92"/>
    </row>
    <row r="148" spans="1:14" s="91" customFormat="1" ht="16.5" thickBot="1" x14ac:dyDescent="0.3">
      <c r="A148" s="212" t="s">
        <v>64</v>
      </c>
      <c r="B148" s="213"/>
      <c r="C148" s="214">
        <f>C147*J6</f>
        <v>0</v>
      </c>
      <c r="D148" s="214"/>
      <c r="E148" s="102"/>
      <c r="F148" s="102"/>
      <c r="G148" s="12"/>
      <c r="H148" s="181" t="s">
        <v>70</v>
      </c>
      <c r="I148" s="215"/>
      <c r="J148" s="216"/>
      <c r="N148" s="92"/>
    </row>
    <row r="149" spans="1:14" s="91" customFormat="1" ht="15.75" x14ac:dyDescent="0.25">
      <c r="A149" s="224" t="s">
        <v>109</v>
      </c>
      <c r="B149" s="224"/>
      <c r="C149" s="225" t="str">
        <f>IFERROR((H147/J5),"0%")</f>
        <v>0%</v>
      </c>
      <c r="D149" s="225"/>
      <c r="E149" s="88"/>
      <c r="F149" s="88"/>
      <c r="G149" s="12"/>
      <c r="H149" s="55">
        <f>C145</f>
        <v>0</v>
      </c>
      <c r="I149" s="196" t="s">
        <v>71</v>
      </c>
      <c r="J149" s="197"/>
      <c r="N149" s="92"/>
    </row>
    <row r="150" spans="1:14" s="91" customFormat="1" ht="16.5" thickBot="1" x14ac:dyDescent="0.3">
      <c r="A150" s="23"/>
      <c r="B150" s="38"/>
      <c r="C150" s="11"/>
      <c r="D150" s="38"/>
      <c r="E150" s="103"/>
      <c r="F150" s="103"/>
      <c r="G150" s="12"/>
      <c r="H150" s="55">
        <f>C148</f>
        <v>0</v>
      </c>
      <c r="I150" s="198" t="s">
        <v>72</v>
      </c>
      <c r="J150" s="199"/>
      <c r="N150" s="92"/>
    </row>
    <row r="151" spans="1:14" s="91" customFormat="1" ht="16.5" thickBot="1" x14ac:dyDescent="0.3">
      <c r="A151" s="173" t="s">
        <v>86</v>
      </c>
      <c r="B151" s="173"/>
      <c r="C151" s="174">
        <f>H17+H27+H37+H47+H57+H67+H77+H87+H97+H107+H117+H127</f>
        <v>0</v>
      </c>
      <c r="D151" s="175"/>
      <c r="G151" s="12"/>
      <c r="H151" s="82"/>
      <c r="I151" s="198" t="s">
        <v>74</v>
      </c>
      <c r="J151" s="199"/>
      <c r="N151" s="92"/>
    </row>
    <row r="152" spans="1:14" s="91" customFormat="1" ht="16.5" thickBot="1" x14ac:dyDescent="0.3">
      <c r="G152" s="12"/>
      <c r="H152" s="55">
        <f>SUM(H149:H151)</f>
        <v>0</v>
      </c>
      <c r="I152" s="198" t="s">
        <v>75</v>
      </c>
      <c r="J152" s="199"/>
      <c r="N152" s="92"/>
    </row>
    <row r="153" spans="1:14" s="91" customFormat="1" ht="16.5" thickBot="1" x14ac:dyDescent="0.25">
      <c r="A153" s="23"/>
      <c r="B153" s="88"/>
      <c r="C153" s="12"/>
      <c r="D153" s="103"/>
      <c r="E153" s="103"/>
      <c r="F153" s="103"/>
      <c r="G153" s="12"/>
      <c r="H153" s="69">
        <f>H152-H147</f>
        <v>-75</v>
      </c>
      <c r="I153" s="200" t="s">
        <v>76</v>
      </c>
      <c r="J153" s="201"/>
      <c r="N153" s="92"/>
    </row>
    <row r="154" spans="1:14" s="91" customFormat="1" x14ac:dyDescent="0.2">
      <c r="I154" s="96"/>
      <c r="N154" s="92"/>
    </row>
    <row r="155" spans="1:14" s="91" customFormat="1" x14ac:dyDescent="0.2">
      <c r="A155" s="23"/>
      <c r="B155" s="38"/>
      <c r="C155" s="12"/>
      <c r="D155" s="103"/>
      <c r="E155" s="103"/>
      <c r="F155" s="103"/>
      <c r="I155" s="96"/>
      <c r="N155" s="92"/>
    </row>
    <row r="156" spans="1:14" s="91" customFormat="1" x14ac:dyDescent="0.2">
      <c r="I156" s="96"/>
      <c r="N156" s="92"/>
    </row>
    <row r="157" spans="1:14" s="91" customFormat="1" x14ac:dyDescent="0.2">
      <c r="I157" s="96"/>
      <c r="N157" s="92"/>
    </row>
    <row r="158" spans="1:14" s="91" customFormat="1" x14ac:dyDescent="0.2">
      <c r="I158" s="96"/>
      <c r="N158" s="92"/>
    </row>
    <row r="159" spans="1:14" s="91" customFormat="1" x14ac:dyDescent="0.2">
      <c r="I159" s="96"/>
      <c r="N159" s="92"/>
    </row>
    <row r="160" spans="1:14" s="91" customFormat="1" x14ac:dyDescent="0.2">
      <c r="I160" s="96"/>
      <c r="N160" s="92"/>
    </row>
    <row r="161" spans="9:14" s="91" customFormat="1" x14ac:dyDescent="0.2">
      <c r="I161" s="96"/>
      <c r="N161" s="92"/>
    </row>
    <row r="162" spans="9:14" s="91" customFormat="1" x14ac:dyDescent="0.2">
      <c r="I162" s="96"/>
      <c r="N162" s="92"/>
    </row>
    <row r="163" spans="9:14" s="91" customFormat="1" x14ac:dyDescent="0.2">
      <c r="I163" s="96"/>
      <c r="N163" s="92"/>
    </row>
    <row r="164" spans="9:14" s="91" customFormat="1" x14ac:dyDescent="0.2">
      <c r="I164" s="96"/>
      <c r="N164" s="92"/>
    </row>
    <row r="165" spans="9:14" s="91" customFormat="1" x14ac:dyDescent="0.2">
      <c r="I165" s="96"/>
      <c r="N165" s="92"/>
    </row>
    <row r="166" spans="9:14" s="91" customFormat="1" x14ac:dyDescent="0.2">
      <c r="I166" s="96"/>
      <c r="N166" s="92"/>
    </row>
    <row r="167" spans="9:14" s="91" customFormat="1" x14ac:dyDescent="0.2">
      <c r="I167" s="96"/>
      <c r="N167" s="92"/>
    </row>
    <row r="168" spans="9:14" s="91" customFormat="1" x14ac:dyDescent="0.2">
      <c r="I168" s="96"/>
      <c r="N168" s="92"/>
    </row>
    <row r="169" spans="9:14" s="91" customFormat="1" x14ac:dyDescent="0.2">
      <c r="I169" s="96"/>
      <c r="N169" s="92"/>
    </row>
    <row r="170" spans="9:14" s="91" customFormat="1" x14ac:dyDescent="0.2">
      <c r="I170" s="96"/>
      <c r="N170" s="92"/>
    </row>
    <row r="171" spans="9:14" s="91" customFormat="1" x14ac:dyDescent="0.2">
      <c r="I171" s="96"/>
      <c r="N171" s="92"/>
    </row>
    <row r="172" spans="9:14" s="91" customFormat="1" x14ac:dyDescent="0.2">
      <c r="I172" s="96"/>
      <c r="N172" s="92"/>
    </row>
    <row r="173" spans="9:14" s="91" customFormat="1" x14ac:dyDescent="0.2">
      <c r="I173" s="96"/>
      <c r="N173" s="92"/>
    </row>
    <row r="174" spans="9:14" s="91" customFormat="1" x14ac:dyDescent="0.2">
      <c r="I174" s="96"/>
      <c r="N174" s="92"/>
    </row>
    <row r="175" spans="9:14" s="91" customFormat="1" x14ac:dyDescent="0.2">
      <c r="I175" s="96"/>
      <c r="N175" s="92"/>
    </row>
    <row r="176" spans="9:14" s="91" customFormat="1" x14ac:dyDescent="0.2">
      <c r="I176" s="96"/>
      <c r="N176" s="92"/>
    </row>
    <row r="177" spans="9:14" s="91" customFormat="1" x14ac:dyDescent="0.2">
      <c r="I177" s="96"/>
      <c r="N177" s="92"/>
    </row>
    <row r="178" spans="9:14" s="91" customFormat="1" x14ac:dyDescent="0.2">
      <c r="I178" s="96"/>
      <c r="N178" s="92"/>
    </row>
    <row r="179" spans="9:14" s="91" customFormat="1" x14ac:dyDescent="0.2">
      <c r="I179" s="96"/>
      <c r="N179" s="92"/>
    </row>
    <row r="180" spans="9:14" s="91" customFormat="1" x14ac:dyDescent="0.2">
      <c r="I180" s="96"/>
      <c r="N180" s="92"/>
    </row>
    <row r="181" spans="9:14" s="91" customFormat="1" x14ac:dyDescent="0.2">
      <c r="I181" s="96"/>
      <c r="N181" s="92"/>
    </row>
    <row r="182" spans="9:14" s="91" customFormat="1" x14ac:dyDescent="0.2">
      <c r="I182" s="96"/>
      <c r="N182" s="92"/>
    </row>
    <row r="183" spans="9:14" s="91" customFormat="1" x14ac:dyDescent="0.2">
      <c r="I183" s="96"/>
      <c r="N183" s="92"/>
    </row>
    <row r="184" spans="9:14" s="91" customFormat="1" x14ac:dyDescent="0.2">
      <c r="I184" s="96"/>
      <c r="N184" s="92"/>
    </row>
    <row r="185" spans="9:14" s="91" customFormat="1" x14ac:dyDescent="0.2">
      <c r="I185" s="96"/>
      <c r="N185" s="92"/>
    </row>
    <row r="186" spans="9:14" s="91" customFormat="1" x14ac:dyDescent="0.2">
      <c r="I186" s="96"/>
      <c r="N186" s="92"/>
    </row>
    <row r="187" spans="9:14" s="91" customFormat="1" x14ac:dyDescent="0.2">
      <c r="I187" s="96"/>
      <c r="N187" s="92"/>
    </row>
    <row r="188" spans="9:14" s="91" customFormat="1" x14ac:dyDescent="0.2">
      <c r="I188" s="96"/>
      <c r="N188" s="92"/>
    </row>
    <row r="189" spans="9:14" s="91" customFormat="1" x14ac:dyDescent="0.2">
      <c r="I189" s="96"/>
      <c r="N189" s="92"/>
    </row>
    <row r="190" spans="9:14" s="91" customFormat="1" x14ac:dyDescent="0.2">
      <c r="I190" s="96"/>
      <c r="N190" s="92"/>
    </row>
    <row r="191" spans="9:14" s="91" customFormat="1" x14ac:dyDescent="0.2">
      <c r="I191" s="96"/>
      <c r="N191" s="92"/>
    </row>
    <row r="192" spans="9:14" s="91" customFormat="1" x14ac:dyDescent="0.2">
      <c r="I192" s="96"/>
      <c r="N192" s="92"/>
    </row>
    <row r="193" spans="9:14" s="91" customFormat="1" x14ac:dyDescent="0.2">
      <c r="I193" s="96"/>
      <c r="N193" s="92"/>
    </row>
    <row r="194" spans="9:14" s="91" customFormat="1" x14ac:dyDescent="0.2">
      <c r="I194" s="96"/>
      <c r="N194" s="92"/>
    </row>
    <row r="195" spans="9:14" s="91" customFormat="1" x14ac:dyDescent="0.2">
      <c r="I195" s="96"/>
      <c r="N195" s="92"/>
    </row>
    <row r="196" spans="9:14" s="91" customFormat="1" x14ac:dyDescent="0.2">
      <c r="I196" s="96"/>
      <c r="N196" s="92"/>
    </row>
    <row r="197" spans="9:14" s="91" customFormat="1" x14ac:dyDescent="0.2">
      <c r="I197" s="96"/>
      <c r="N197" s="92"/>
    </row>
    <row r="198" spans="9:14" s="91" customFormat="1" x14ac:dyDescent="0.2">
      <c r="I198" s="96"/>
      <c r="N198" s="92"/>
    </row>
    <row r="199" spans="9:14" s="91" customFormat="1" x14ac:dyDescent="0.2">
      <c r="I199" s="96"/>
      <c r="N199" s="92"/>
    </row>
    <row r="200" spans="9:14" s="91" customFormat="1" x14ac:dyDescent="0.2">
      <c r="I200" s="96"/>
      <c r="N200" s="92"/>
    </row>
    <row r="201" spans="9:14" s="91" customFormat="1" x14ac:dyDescent="0.2">
      <c r="I201" s="96"/>
      <c r="N201" s="92"/>
    </row>
    <row r="202" spans="9:14" s="91" customFormat="1" x14ac:dyDescent="0.2">
      <c r="I202" s="96"/>
      <c r="N202" s="92"/>
    </row>
    <row r="203" spans="9:14" s="91" customFormat="1" x14ac:dyDescent="0.2">
      <c r="I203" s="96"/>
      <c r="N203" s="92"/>
    </row>
    <row r="204" spans="9:14" s="91" customFormat="1" x14ac:dyDescent="0.2">
      <c r="I204" s="96"/>
      <c r="N204" s="92"/>
    </row>
    <row r="205" spans="9:14" s="91" customFormat="1" x14ac:dyDescent="0.2">
      <c r="I205" s="96"/>
      <c r="N205" s="92"/>
    </row>
    <row r="206" spans="9:14" s="91" customFormat="1" x14ac:dyDescent="0.2">
      <c r="I206" s="96"/>
      <c r="N206" s="92"/>
    </row>
    <row r="207" spans="9:14" s="91" customFormat="1" x14ac:dyDescent="0.2">
      <c r="I207" s="96"/>
      <c r="N207" s="92"/>
    </row>
    <row r="208" spans="9:14" s="91" customFormat="1" x14ac:dyDescent="0.2">
      <c r="I208" s="96"/>
      <c r="N208" s="92"/>
    </row>
    <row r="209" spans="9:14" s="91" customFormat="1" x14ac:dyDescent="0.2">
      <c r="I209" s="96"/>
      <c r="N209" s="92"/>
    </row>
    <row r="210" spans="9:14" s="91" customFormat="1" x14ac:dyDescent="0.2">
      <c r="I210" s="96"/>
      <c r="N210" s="92"/>
    </row>
    <row r="211" spans="9:14" s="91" customFormat="1" x14ac:dyDescent="0.2">
      <c r="I211" s="96"/>
      <c r="N211" s="92"/>
    </row>
    <row r="212" spans="9:14" s="91" customFormat="1" x14ac:dyDescent="0.2">
      <c r="I212" s="96"/>
      <c r="N212" s="92"/>
    </row>
    <row r="213" spans="9:14" s="91" customFormat="1" x14ac:dyDescent="0.2">
      <c r="I213" s="96"/>
      <c r="N213" s="92"/>
    </row>
    <row r="214" spans="9:14" s="91" customFormat="1" x14ac:dyDescent="0.2">
      <c r="I214" s="96"/>
      <c r="N214" s="92"/>
    </row>
    <row r="215" spans="9:14" s="91" customFormat="1" x14ac:dyDescent="0.2">
      <c r="I215" s="96"/>
      <c r="N215" s="92"/>
    </row>
    <row r="216" spans="9:14" s="91" customFormat="1" x14ac:dyDescent="0.2">
      <c r="I216" s="96"/>
      <c r="N216" s="92"/>
    </row>
    <row r="217" spans="9:14" s="91" customFormat="1" x14ac:dyDescent="0.2">
      <c r="I217" s="96"/>
      <c r="N217" s="92"/>
    </row>
    <row r="218" spans="9:14" s="91" customFormat="1" x14ac:dyDescent="0.2">
      <c r="I218" s="96"/>
      <c r="N218" s="92"/>
    </row>
    <row r="219" spans="9:14" s="91" customFormat="1" x14ac:dyDescent="0.2">
      <c r="I219" s="96"/>
      <c r="N219" s="92"/>
    </row>
    <row r="220" spans="9:14" s="91" customFormat="1" x14ac:dyDescent="0.2">
      <c r="I220" s="96"/>
      <c r="N220" s="92"/>
    </row>
    <row r="221" spans="9:14" s="91" customFormat="1" x14ac:dyDescent="0.2">
      <c r="I221" s="96"/>
      <c r="N221" s="92"/>
    </row>
    <row r="222" spans="9:14" s="91" customFormat="1" x14ac:dyDescent="0.2">
      <c r="I222" s="96"/>
      <c r="N222" s="92"/>
    </row>
    <row r="223" spans="9:14" s="91" customFormat="1" x14ac:dyDescent="0.2">
      <c r="I223" s="96"/>
      <c r="N223" s="92"/>
    </row>
    <row r="224" spans="9:14" s="91" customFormat="1" x14ac:dyDescent="0.2">
      <c r="I224" s="96"/>
      <c r="N224" s="92"/>
    </row>
    <row r="225" spans="9:14" s="91" customFormat="1" x14ac:dyDescent="0.2">
      <c r="I225" s="96"/>
      <c r="N225" s="92"/>
    </row>
    <row r="226" spans="9:14" s="91" customFormat="1" x14ac:dyDescent="0.2">
      <c r="I226" s="96"/>
      <c r="N226" s="92"/>
    </row>
    <row r="227" spans="9:14" s="91" customFormat="1" x14ac:dyDescent="0.2">
      <c r="I227" s="96"/>
      <c r="N227" s="92"/>
    </row>
    <row r="228" spans="9:14" s="91" customFormat="1" x14ac:dyDescent="0.2">
      <c r="I228" s="96"/>
      <c r="N228" s="92"/>
    </row>
    <row r="229" spans="9:14" s="91" customFormat="1" x14ac:dyDescent="0.2">
      <c r="I229" s="96"/>
      <c r="N229" s="92"/>
    </row>
    <row r="230" spans="9:14" s="91" customFormat="1" x14ac:dyDescent="0.2">
      <c r="I230" s="96"/>
      <c r="N230" s="92"/>
    </row>
    <row r="231" spans="9:14" s="91" customFormat="1" x14ac:dyDescent="0.2">
      <c r="I231" s="96"/>
      <c r="N231" s="92"/>
    </row>
    <row r="232" spans="9:14" s="91" customFormat="1" x14ac:dyDescent="0.2">
      <c r="I232" s="96"/>
      <c r="N232" s="92"/>
    </row>
    <row r="233" spans="9:14" s="91" customFormat="1" x14ac:dyDescent="0.2">
      <c r="I233" s="96"/>
      <c r="N233" s="92"/>
    </row>
    <row r="234" spans="9:14" s="91" customFormat="1" x14ac:dyDescent="0.2">
      <c r="I234" s="96"/>
      <c r="N234" s="92"/>
    </row>
    <row r="235" spans="9:14" s="91" customFormat="1" x14ac:dyDescent="0.2">
      <c r="I235" s="96"/>
      <c r="N235" s="92"/>
    </row>
    <row r="236" spans="9:14" s="91" customFormat="1" x14ac:dyDescent="0.2">
      <c r="I236" s="96"/>
      <c r="N236" s="92"/>
    </row>
    <row r="237" spans="9:14" s="91" customFormat="1" x14ac:dyDescent="0.2">
      <c r="I237" s="96"/>
      <c r="N237" s="92"/>
    </row>
    <row r="238" spans="9:14" s="91" customFormat="1" x14ac:dyDescent="0.2">
      <c r="I238" s="96"/>
      <c r="N238" s="92"/>
    </row>
    <row r="239" spans="9:14" s="91" customFormat="1" x14ac:dyDescent="0.2">
      <c r="I239" s="96"/>
      <c r="N239" s="92"/>
    </row>
    <row r="240" spans="9:14" s="91" customFormat="1" x14ac:dyDescent="0.2">
      <c r="I240" s="96"/>
      <c r="N240" s="92"/>
    </row>
    <row r="241" spans="9:14" s="91" customFormat="1" x14ac:dyDescent="0.2">
      <c r="I241" s="96"/>
      <c r="N241" s="92"/>
    </row>
    <row r="242" spans="9:14" s="91" customFormat="1" x14ac:dyDescent="0.2">
      <c r="I242" s="96"/>
      <c r="N242" s="92"/>
    </row>
    <row r="243" spans="9:14" s="91" customFormat="1" x14ac:dyDescent="0.2">
      <c r="I243" s="96"/>
      <c r="N243" s="92"/>
    </row>
    <row r="244" spans="9:14" s="91" customFormat="1" x14ac:dyDescent="0.2">
      <c r="I244" s="96"/>
      <c r="N244" s="92"/>
    </row>
    <row r="245" spans="9:14" s="91" customFormat="1" x14ac:dyDescent="0.2">
      <c r="I245" s="96"/>
      <c r="N245" s="92"/>
    </row>
    <row r="246" spans="9:14" s="91" customFormat="1" x14ac:dyDescent="0.2">
      <c r="I246" s="96"/>
      <c r="N246" s="92"/>
    </row>
    <row r="247" spans="9:14" s="91" customFormat="1" x14ac:dyDescent="0.2">
      <c r="I247" s="96"/>
      <c r="N247" s="92"/>
    </row>
    <row r="248" spans="9:14" s="91" customFormat="1" x14ac:dyDescent="0.2">
      <c r="I248" s="96"/>
      <c r="N248" s="92"/>
    </row>
    <row r="249" spans="9:14" s="91" customFormat="1" x14ac:dyDescent="0.2">
      <c r="I249" s="96"/>
      <c r="N249" s="92"/>
    </row>
    <row r="250" spans="9:14" s="91" customFormat="1" x14ac:dyDescent="0.2">
      <c r="I250" s="96"/>
      <c r="N250" s="92"/>
    </row>
    <row r="251" spans="9:14" s="91" customFormat="1" x14ac:dyDescent="0.2">
      <c r="I251" s="96"/>
      <c r="N251" s="92"/>
    </row>
    <row r="252" spans="9:14" s="91" customFormat="1" x14ac:dyDescent="0.2">
      <c r="I252" s="96"/>
      <c r="N252" s="92"/>
    </row>
    <row r="253" spans="9:14" s="91" customFormat="1" x14ac:dyDescent="0.2">
      <c r="I253" s="96"/>
      <c r="N253" s="92"/>
    </row>
    <row r="254" spans="9:14" s="91" customFormat="1" x14ac:dyDescent="0.2">
      <c r="I254" s="96"/>
      <c r="N254" s="92"/>
    </row>
    <row r="255" spans="9:14" s="91" customFormat="1" x14ac:dyDescent="0.2">
      <c r="I255" s="96"/>
      <c r="N255" s="92"/>
    </row>
    <row r="256" spans="9:14" s="91" customFormat="1" x14ac:dyDescent="0.2">
      <c r="I256" s="96"/>
      <c r="N256" s="92"/>
    </row>
    <row r="257" spans="9:14" s="91" customFormat="1" x14ac:dyDescent="0.2">
      <c r="I257" s="96"/>
      <c r="N257" s="92"/>
    </row>
    <row r="258" spans="9:14" s="91" customFormat="1" x14ac:dyDescent="0.2">
      <c r="I258" s="96"/>
      <c r="N258" s="92"/>
    </row>
    <row r="259" spans="9:14" s="91" customFormat="1" x14ac:dyDescent="0.2">
      <c r="I259" s="96"/>
      <c r="N259" s="92"/>
    </row>
    <row r="260" spans="9:14" s="91" customFormat="1" x14ac:dyDescent="0.2">
      <c r="I260" s="96"/>
      <c r="N260" s="92"/>
    </row>
    <row r="261" spans="9:14" s="91" customFormat="1" x14ac:dyDescent="0.2">
      <c r="I261" s="96"/>
      <c r="N261" s="92"/>
    </row>
    <row r="262" spans="9:14" s="91" customFormat="1" x14ac:dyDescent="0.2">
      <c r="I262" s="96"/>
      <c r="N262" s="92"/>
    </row>
    <row r="263" spans="9:14" s="91" customFormat="1" x14ac:dyDescent="0.2">
      <c r="I263" s="96"/>
      <c r="N263" s="92"/>
    </row>
    <row r="264" spans="9:14" s="91" customFormat="1" x14ac:dyDescent="0.2">
      <c r="I264" s="96"/>
      <c r="N264" s="92"/>
    </row>
    <row r="265" spans="9:14" s="91" customFormat="1" x14ac:dyDescent="0.2">
      <c r="I265" s="96"/>
      <c r="N265" s="92"/>
    </row>
    <row r="266" spans="9:14" s="91" customFormat="1" x14ac:dyDescent="0.2">
      <c r="I266" s="96"/>
      <c r="N266" s="92"/>
    </row>
    <row r="267" spans="9:14" s="91" customFormat="1" x14ac:dyDescent="0.2">
      <c r="I267" s="96"/>
      <c r="N267" s="92"/>
    </row>
    <row r="268" spans="9:14" s="91" customFormat="1" x14ac:dyDescent="0.2">
      <c r="I268" s="96"/>
      <c r="N268" s="92"/>
    </row>
    <row r="269" spans="9:14" s="91" customFormat="1" x14ac:dyDescent="0.2">
      <c r="I269" s="96"/>
      <c r="N269" s="92"/>
    </row>
    <row r="270" spans="9:14" s="91" customFormat="1" x14ac:dyDescent="0.2">
      <c r="I270" s="96"/>
      <c r="N270" s="92"/>
    </row>
    <row r="271" spans="9:14" s="91" customFormat="1" x14ac:dyDescent="0.2">
      <c r="I271" s="96"/>
      <c r="N271" s="92"/>
    </row>
    <row r="272" spans="9:14" s="91" customFormat="1" x14ac:dyDescent="0.2">
      <c r="I272" s="96"/>
      <c r="N272" s="92"/>
    </row>
    <row r="273" spans="9:14" s="91" customFormat="1" x14ac:dyDescent="0.2">
      <c r="I273" s="96"/>
      <c r="N273" s="92"/>
    </row>
    <row r="274" spans="9:14" s="91" customFormat="1" x14ac:dyDescent="0.2">
      <c r="I274" s="96"/>
      <c r="N274" s="92"/>
    </row>
    <row r="275" spans="9:14" s="91" customFormat="1" x14ac:dyDescent="0.2">
      <c r="I275" s="96"/>
      <c r="N275" s="92"/>
    </row>
    <row r="276" spans="9:14" s="91" customFormat="1" x14ac:dyDescent="0.2">
      <c r="I276" s="96"/>
      <c r="N276" s="92"/>
    </row>
    <row r="277" spans="9:14" s="91" customFormat="1" x14ac:dyDescent="0.2">
      <c r="I277" s="96"/>
      <c r="N277" s="92"/>
    </row>
    <row r="278" spans="9:14" s="91" customFormat="1" x14ac:dyDescent="0.2">
      <c r="I278" s="96"/>
      <c r="N278" s="92"/>
    </row>
    <row r="279" spans="9:14" s="91" customFormat="1" x14ac:dyDescent="0.2">
      <c r="I279" s="96"/>
      <c r="N279" s="92"/>
    </row>
    <row r="280" spans="9:14" s="91" customFormat="1" x14ac:dyDescent="0.2">
      <c r="I280" s="96"/>
      <c r="N280" s="92"/>
    </row>
    <row r="281" spans="9:14" s="91" customFormat="1" x14ac:dyDescent="0.2">
      <c r="I281" s="96"/>
      <c r="N281" s="92"/>
    </row>
    <row r="282" spans="9:14" s="91" customFormat="1" x14ac:dyDescent="0.2">
      <c r="I282" s="96"/>
      <c r="N282" s="92"/>
    </row>
    <row r="283" spans="9:14" s="91" customFormat="1" x14ac:dyDescent="0.2">
      <c r="I283" s="96"/>
      <c r="N283" s="92"/>
    </row>
    <row r="284" spans="9:14" s="91" customFormat="1" x14ac:dyDescent="0.2">
      <c r="I284" s="96"/>
      <c r="N284" s="92"/>
    </row>
    <row r="285" spans="9:14" s="91" customFormat="1" x14ac:dyDescent="0.2">
      <c r="I285" s="96"/>
      <c r="N285" s="92"/>
    </row>
    <row r="286" spans="9:14" s="91" customFormat="1" x14ac:dyDescent="0.2">
      <c r="I286" s="96"/>
      <c r="N286" s="92"/>
    </row>
    <row r="287" spans="9:14" s="91" customFormat="1" x14ac:dyDescent="0.2">
      <c r="I287" s="96"/>
      <c r="N287" s="92"/>
    </row>
    <row r="288" spans="9:14" s="91" customFormat="1" x14ac:dyDescent="0.2">
      <c r="I288" s="96"/>
      <c r="N288" s="92"/>
    </row>
    <row r="289" spans="9:14" s="91" customFormat="1" x14ac:dyDescent="0.2">
      <c r="I289" s="96"/>
      <c r="N289" s="92"/>
    </row>
    <row r="290" spans="9:14" s="91" customFormat="1" x14ac:dyDescent="0.2">
      <c r="I290" s="96"/>
      <c r="N290" s="92"/>
    </row>
    <row r="291" spans="9:14" s="91" customFormat="1" x14ac:dyDescent="0.2">
      <c r="I291" s="96"/>
      <c r="N291" s="92"/>
    </row>
    <row r="292" spans="9:14" s="91" customFormat="1" x14ac:dyDescent="0.2">
      <c r="I292" s="96"/>
      <c r="N292" s="92"/>
    </row>
    <row r="293" spans="9:14" s="91" customFormat="1" x14ac:dyDescent="0.2">
      <c r="I293" s="96"/>
      <c r="N293" s="92"/>
    </row>
    <row r="294" spans="9:14" s="91" customFormat="1" x14ac:dyDescent="0.2">
      <c r="I294" s="96"/>
      <c r="N294" s="92"/>
    </row>
    <row r="295" spans="9:14" s="91" customFormat="1" x14ac:dyDescent="0.2">
      <c r="I295" s="96"/>
      <c r="N295" s="92"/>
    </row>
    <row r="296" spans="9:14" s="91" customFormat="1" x14ac:dyDescent="0.2">
      <c r="I296" s="96"/>
      <c r="N296" s="92"/>
    </row>
    <row r="297" spans="9:14" s="91" customFormat="1" x14ac:dyDescent="0.2">
      <c r="I297" s="96"/>
      <c r="N297" s="92"/>
    </row>
    <row r="298" spans="9:14" s="91" customFormat="1" x14ac:dyDescent="0.2">
      <c r="I298" s="96"/>
      <c r="N298" s="92"/>
    </row>
    <row r="299" spans="9:14" s="91" customFormat="1" x14ac:dyDescent="0.2">
      <c r="I299" s="96"/>
      <c r="N299" s="92"/>
    </row>
    <row r="300" spans="9:14" s="91" customFormat="1" x14ac:dyDescent="0.2">
      <c r="I300" s="96"/>
      <c r="N300" s="92"/>
    </row>
    <row r="301" spans="9:14" s="91" customFormat="1" x14ac:dyDescent="0.2">
      <c r="I301" s="96"/>
      <c r="N301" s="92"/>
    </row>
    <row r="302" spans="9:14" s="91" customFormat="1" x14ac:dyDescent="0.2">
      <c r="I302" s="96"/>
      <c r="N302" s="92"/>
    </row>
    <row r="303" spans="9:14" s="91" customFormat="1" x14ac:dyDescent="0.2">
      <c r="I303" s="96"/>
      <c r="N303" s="92"/>
    </row>
    <row r="304" spans="9:14" s="91" customFormat="1" x14ac:dyDescent="0.2">
      <c r="I304" s="96"/>
      <c r="N304" s="92"/>
    </row>
    <row r="305" spans="9:14" s="91" customFormat="1" x14ac:dyDescent="0.2">
      <c r="I305" s="96"/>
      <c r="N305" s="92"/>
    </row>
    <row r="306" spans="9:14" s="91" customFormat="1" x14ac:dyDescent="0.2">
      <c r="I306" s="96"/>
      <c r="N306" s="92"/>
    </row>
    <row r="307" spans="9:14" s="91" customFormat="1" x14ac:dyDescent="0.2">
      <c r="I307" s="96"/>
      <c r="N307" s="92"/>
    </row>
    <row r="308" spans="9:14" s="91" customFormat="1" x14ac:dyDescent="0.2">
      <c r="I308" s="96"/>
      <c r="N308" s="92"/>
    </row>
    <row r="309" spans="9:14" s="91" customFormat="1" x14ac:dyDescent="0.2">
      <c r="I309" s="96"/>
      <c r="N309" s="92"/>
    </row>
    <row r="310" spans="9:14" s="91" customFormat="1" x14ac:dyDescent="0.2">
      <c r="I310" s="96"/>
      <c r="N310" s="92"/>
    </row>
    <row r="311" spans="9:14" s="91" customFormat="1" x14ac:dyDescent="0.2">
      <c r="I311" s="96"/>
      <c r="N311" s="92"/>
    </row>
    <row r="312" spans="9:14" s="91" customFormat="1" x14ac:dyDescent="0.2">
      <c r="I312" s="96"/>
      <c r="N312" s="92"/>
    </row>
    <row r="313" spans="9:14" s="91" customFormat="1" x14ac:dyDescent="0.2">
      <c r="I313" s="96"/>
      <c r="N313" s="92"/>
    </row>
    <row r="314" spans="9:14" s="91" customFormat="1" x14ac:dyDescent="0.2">
      <c r="I314" s="96"/>
      <c r="N314" s="92"/>
    </row>
    <row r="315" spans="9:14" s="91" customFormat="1" x14ac:dyDescent="0.2">
      <c r="I315" s="96"/>
      <c r="N315" s="92"/>
    </row>
    <row r="316" spans="9:14" s="91" customFormat="1" x14ac:dyDescent="0.2">
      <c r="I316" s="96"/>
      <c r="N316" s="92"/>
    </row>
    <row r="317" spans="9:14" s="91" customFormat="1" x14ac:dyDescent="0.2">
      <c r="I317" s="96"/>
      <c r="N317" s="92"/>
    </row>
    <row r="318" spans="9:14" s="91" customFormat="1" x14ac:dyDescent="0.2">
      <c r="I318" s="96"/>
      <c r="N318" s="92"/>
    </row>
    <row r="319" spans="9:14" s="91" customFormat="1" x14ac:dyDescent="0.2">
      <c r="I319" s="96"/>
      <c r="N319" s="92"/>
    </row>
    <row r="320" spans="9:14" s="91" customFormat="1" x14ac:dyDescent="0.2">
      <c r="I320" s="96"/>
      <c r="N320" s="92"/>
    </row>
    <row r="321" spans="9:14" s="91" customFormat="1" x14ac:dyDescent="0.2">
      <c r="I321" s="96"/>
      <c r="N321" s="92"/>
    </row>
    <row r="322" spans="9:14" s="91" customFormat="1" x14ac:dyDescent="0.2">
      <c r="I322" s="96"/>
      <c r="N322" s="92"/>
    </row>
    <row r="323" spans="9:14" s="91" customFormat="1" x14ac:dyDescent="0.2">
      <c r="I323" s="96"/>
      <c r="N323" s="92"/>
    </row>
    <row r="324" spans="9:14" s="91" customFormat="1" x14ac:dyDescent="0.2">
      <c r="I324" s="96"/>
      <c r="N324" s="92"/>
    </row>
    <row r="325" spans="9:14" s="91" customFormat="1" x14ac:dyDescent="0.2">
      <c r="I325" s="96"/>
      <c r="N325" s="92"/>
    </row>
    <row r="326" spans="9:14" s="91" customFormat="1" x14ac:dyDescent="0.2">
      <c r="I326" s="96"/>
      <c r="N326" s="92"/>
    </row>
    <row r="327" spans="9:14" s="91" customFormat="1" x14ac:dyDescent="0.2">
      <c r="I327" s="96"/>
      <c r="N327" s="92"/>
    </row>
    <row r="328" spans="9:14" s="91" customFormat="1" x14ac:dyDescent="0.2">
      <c r="I328" s="96"/>
      <c r="N328" s="92"/>
    </row>
    <row r="329" spans="9:14" s="91" customFormat="1" x14ac:dyDescent="0.2">
      <c r="I329" s="96"/>
      <c r="N329" s="92"/>
    </row>
    <row r="330" spans="9:14" s="91" customFormat="1" x14ac:dyDescent="0.2">
      <c r="I330" s="96"/>
      <c r="N330" s="92"/>
    </row>
    <row r="331" spans="9:14" s="91" customFormat="1" x14ac:dyDescent="0.2">
      <c r="I331" s="96"/>
      <c r="N331" s="92"/>
    </row>
    <row r="332" spans="9:14" s="91" customFormat="1" x14ac:dyDescent="0.2">
      <c r="I332" s="96"/>
      <c r="N332" s="92"/>
    </row>
    <row r="333" spans="9:14" s="91" customFormat="1" x14ac:dyDescent="0.2">
      <c r="I333" s="96"/>
      <c r="N333" s="92"/>
    </row>
    <row r="334" spans="9:14" s="91" customFormat="1" x14ac:dyDescent="0.2">
      <c r="I334" s="96"/>
      <c r="N334" s="92"/>
    </row>
    <row r="335" spans="9:14" s="91" customFormat="1" x14ac:dyDescent="0.2">
      <c r="I335" s="96"/>
      <c r="N335" s="92"/>
    </row>
    <row r="336" spans="9:14" s="91" customFormat="1" x14ac:dyDescent="0.2">
      <c r="I336" s="96"/>
      <c r="N336" s="92"/>
    </row>
    <row r="337" spans="9:14" s="91" customFormat="1" x14ac:dyDescent="0.2">
      <c r="I337" s="96"/>
      <c r="N337" s="92"/>
    </row>
    <row r="338" spans="9:14" s="91" customFormat="1" x14ac:dyDescent="0.2">
      <c r="I338" s="96"/>
      <c r="N338" s="92"/>
    </row>
    <row r="339" spans="9:14" s="91" customFormat="1" x14ac:dyDescent="0.2">
      <c r="I339" s="96"/>
      <c r="N339" s="92"/>
    </row>
    <row r="340" spans="9:14" s="91" customFormat="1" x14ac:dyDescent="0.2">
      <c r="I340" s="96"/>
      <c r="N340" s="92"/>
    </row>
    <row r="341" spans="9:14" s="91" customFormat="1" x14ac:dyDescent="0.2">
      <c r="I341" s="96"/>
      <c r="N341" s="92"/>
    </row>
    <row r="342" spans="9:14" s="91" customFormat="1" x14ac:dyDescent="0.2">
      <c r="I342" s="96"/>
      <c r="N342" s="92"/>
    </row>
    <row r="343" spans="9:14" s="91" customFormat="1" x14ac:dyDescent="0.2">
      <c r="I343" s="96"/>
      <c r="N343" s="92"/>
    </row>
    <row r="344" spans="9:14" s="91" customFormat="1" x14ac:dyDescent="0.2">
      <c r="I344" s="96"/>
      <c r="N344" s="92"/>
    </row>
    <row r="345" spans="9:14" s="91" customFormat="1" x14ac:dyDescent="0.2">
      <c r="I345" s="96"/>
      <c r="N345" s="92"/>
    </row>
    <row r="346" spans="9:14" s="91" customFormat="1" x14ac:dyDescent="0.2">
      <c r="I346" s="96"/>
      <c r="N346" s="92"/>
    </row>
    <row r="347" spans="9:14" s="91" customFormat="1" x14ac:dyDescent="0.2">
      <c r="I347" s="96"/>
      <c r="N347" s="92"/>
    </row>
    <row r="348" spans="9:14" s="91" customFormat="1" x14ac:dyDescent="0.2">
      <c r="I348" s="96"/>
      <c r="N348" s="92"/>
    </row>
    <row r="349" spans="9:14" s="91" customFormat="1" x14ac:dyDescent="0.2">
      <c r="I349" s="96"/>
      <c r="N349" s="92"/>
    </row>
    <row r="350" spans="9:14" s="91" customFormat="1" x14ac:dyDescent="0.2">
      <c r="I350" s="96"/>
      <c r="N350" s="92"/>
    </row>
    <row r="351" spans="9:14" s="91" customFormat="1" x14ac:dyDescent="0.2">
      <c r="I351" s="96"/>
      <c r="N351" s="92"/>
    </row>
    <row r="352" spans="9:14" s="91" customFormat="1" x14ac:dyDescent="0.2">
      <c r="I352" s="96"/>
      <c r="N352" s="92"/>
    </row>
    <row r="353" spans="9:14" s="91" customFormat="1" x14ac:dyDescent="0.2">
      <c r="I353" s="96"/>
      <c r="N353" s="92"/>
    </row>
    <row r="354" spans="9:14" s="91" customFormat="1" x14ac:dyDescent="0.2">
      <c r="I354" s="96"/>
      <c r="N354" s="92"/>
    </row>
    <row r="355" spans="9:14" s="91" customFormat="1" x14ac:dyDescent="0.2">
      <c r="I355" s="96"/>
      <c r="N355" s="92"/>
    </row>
    <row r="356" spans="9:14" s="91" customFormat="1" x14ac:dyDescent="0.2">
      <c r="I356" s="96"/>
      <c r="N356" s="92"/>
    </row>
    <row r="357" spans="9:14" s="91" customFormat="1" x14ac:dyDescent="0.2">
      <c r="I357" s="96"/>
      <c r="N357" s="92"/>
    </row>
    <row r="358" spans="9:14" s="91" customFormat="1" x14ac:dyDescent="0.2">
      <c r="I358" s="96"/>
      <c r="N358" s="92"/>
    </row>
    <row r="359" spans="9:14" s="91" customFormat="1" x14ac:dyDescent="0.2">
      <c r="I359" s="96"/>
      <c r="N359" s="92"/>
    </row>
    <row r="360" spans="9:14" s="91" customFormat="1" x14ac:dyDescent="0.2">
      <c r="I360" s="96"/>
      <c r="N360" s="92"/>
    </row>
    <row r="361" spans="9:14" s="91" customFormat="1" x14ac:dyDescent="0.2">
      <c r="I361" s="96"/>
      <c r="N361" s="92"/>
    </row>
    <row r="362" spans="9:14" s="91" customFormat="1" x14ac:dyDescent="0.2">
      <c r="I362" s="96"/>
      <c r="N362" s="92"/>
    </row>
    <row r="363" spans="9:14" s="91" customFormat="1" x14ac:dyDescent="0.2">
      <c r="I363" s="96"/>
      <c r="N363" s="92"/>
    </row>
    <row r="364" spans="9:14" s="91" customFormat="1" x14ac:dyDescent="0.2">
      <c r="I364" s="96"/>
      <c r="N364" s="92"/>
    </row>
    <row r="365" spans="9:14" s="91" customFormat="1" x14ac:dyDescent="0.2">
      <c r="I365" s="96"/>
      <c r="N365" s="92"/>
    </row>
    <row r="366" spans="9:14" s="91" customFormat="1" x14ac:dyDescent="0.2">
      <c r="I366" s="96"/>
      <c r="N366" s="92"/>
    </row>
    <row r="367" spans="9:14" s="91" customFormat="1" x14ac:dyDescent="0.2">
      <c r="I367" s="96"/>
      <c r="N367" s="92"/>
    </row>
    <row r="368" spans="9:14" s="91" customFormat="1" x14ac:dyDescent="0.2">
      <c r="I368" s="96"/>
      <c r="N368" s="92"/>
    </row>
    <row r="369" spans="9:14" s="91" customFormat="1" x14ac:dyDescent="0.2">
      <c r="I369" s="96"/>
      <c r="N369" s="92"/>
    </row>
    <row r="370" spans="9:14" s="91" customFormat="1" x14ac:dyDescent="0.2">
      <c r="I370" s="96"/>
      <c r="N370" s="92"/>
    </row>
    <row r="371" spans="9:14" s="91" customFormat="1" x14ac:dyDescent="0.2">
      <c r="I371" s="96"/>
      <c r="N371" s="92"/>
    </row>
    <row r="372" spans="9:14" s="91" customFormat="1" x14ac:dyDescent="0.2">
      <c r="I372" s="96"/>
      <c r="N372" s="92"/>
    </row>
    <row r="373" spans="9:14" s="91" customFormat="1" x14ac:dyDescent="0.2">
      <c r="I373" s="96"/>
      <c r="N373" s="92"/>
    </row>
    <row r="374" spans="9:14" s="91" customFormat="1" x14ac:dyDescent="0.2">
      <c r="I374" s="96"/>
      <c r="N374" s="92"/>
    </row>
    <row r="375" spans="9:14" s="91" customFormat="1" x14ac:dyDescent="0.2">
      <c r="I375" s="96"/>
      <c r="N375" s="92"/>
    </row>
    <row r="376" spans="9:14" s="91" customFormat="1" x14ac:dyDescent="0.2">
      <c r="I376" s="96"/>
      <c r="N376" s="92"/>
    </row>
    <row r="377" spans="9:14" s="91" customFormat="1" x14ac:dyDescent="0.2">
      <c r="I377" s="96"/>
      <c r="N377" s="92"/>
    </row>
    <row r="378" spans="9:14" s="91" customFormat="1" x14ac:dyDescent="0.2">
      <c r="I378" s="96"/>
      <c r="N378" s="92"/>
    </row>
    <row r="379" spans="9:14" s="91" customFormat="1" x14ac:dyDescent="0.2">
      <c r="I379" s="96"/>
      <c r="N379" s="92"/>
    </row>
    <row r="380" spans="9:14" s="91" customFormat="1" x14ac:dyDescent="0.2">
      <c r="I380" s="96"/>
      <c r="N380" s="92"/>
    </row>
    <row r="381" spans="9:14" s="91" customFormat="1" x14ac:dyDescent="0.2">
      <c r="I381" s="96"/>
      <c r="N381" s="92"/>
    </row>
    <row r="382" spans="9:14" s="91" customFormat="1" x14ac:dyDescent="0.2">
      <c r="I382" s="96"/>
      <c r="N382" s="92"/>
    </row>
    <row r="383" spans="9:14" s="91" customFormat="1" x14ac:dyDescent="0.2">
      <c r="I383" s="96"/>
      <c r="N383" s="92"/>
    </row>
    <row r="384" spans="9:14" s="91" customFormat="1" x14ac:dyDescent="0.2">
      <c r="I384" s="96"/>
      <c r="N384" s="92"/>
    </row>
    <row r="385" spans="9:14" s="91" customFormat="1" x14ac:dyDescent="0.2">
      <c r="I385" s="96"/>
      <c r="N385" s="92"/>
    </row>
    <row r="386" spans="9:14" s="91" customFormat="1" x14ac:dyDescent="0.2">
      <c r="I386" s="96"/>
      <c r="N386" s="92"/>
    </row>
    <row r="387" spans="9:14" s="91" customFormat="1" x14ac:dyDescent="0.2">
      <c r="I387" s="96"/>
      <c r="N387" s="92"/>
    </row>
    <row r="388" spans="9:14" s="91" customFormat="1" x14ac:dyDescent="0.2">
      <c r="I388" s="96"/>
      <c r="N388" s="92"/>
    </row>
    <row r="389" spans="9:14" s="91" customFormat="1" x14ac:dyDescent="0.2">
      <c r="I389" s="96"/>
      <c r="N389" s="92"/>
    </row>
    <row r="390" spans="9:14" s="91" customFormat="1" x14ac:dyDescent="0.2">
      <c r="I390" s="96"/>
      <c r="N390" s="92"/>
    </row>
    <row r="391" spans="9:14" s="91" customFormat="1" x14ac:dyDescent="0.2">
      <c r="I391" s="96"/>
      <c r="N391" s="92"/>
    </row>
    <row r="392" spans="9:14" s="91" customFormat="1" x14ac:dyDescent="0.2">
      <c r="I392" s="96"/>
      <c r="N392" s="92"/>
    </row>
    <row r="393" spans="9:14" s="91" customFormat="1" x14ac:dyDescent="0.2">
      <c r="I393" s="96"/>
      <c r="N393" s="92"/>
    </row>
    <row r="394" spans="9:14" s="91" customFormat="1" x14ac:dyDescent="0.2">
      <c r="I394" s="96"/>
      <c r="N394" s="92"/>
    </row>
    <row r="395" spans="9:14" s="91" customFormat="1" x14ac:dyDescent="0.2">
      <c r="I395" s="96"/>
      <c r="N395" s="92"/>
    </row>
    <row r="396" spans="9:14" s="91" customFormat="1" x14ac:dyDescent="0.2">
      <c r="I396" s="96"/>
      <c r="N396" s="92"/>
    </row>
    <row r="397" spans="9:14" s="91" customFormat="1" x14ac:dyDescent="0.2">
      <c r="I397" s="96"/>
      <c r="N397" s="92"/>
    </row>
    <row r="398" spans="9:14" s="91" customFormat="1" x14ac:dyDescent="0.2">
      <c r="I398" s="96"/>
      <c r="N398" s="92"/>
    </row>
    <row r="399" spans="9:14" s="91" customFormat="1" x14ac:dyDescent="0.2">
      <c r="I399" s="96"/>
      <c r="N399" s="92"/>
    </row>
    <row r="400" spans="9:14" s="91" customFormat="1" x14ac:dyDescent="0.2">
      <c r="I400" s="96"/>
      <c r="N400" s="92"/>
    </row>
    <row r="401" spans="9:14" s="91" customFormat="1" x14ac:dyDescent="0.2">
      <c r="I401" s="96"/>
      <c r="N401" s="92"/>
    </row>
    <row r="402" spans="9:14" s="91" customFormat="1" x14ac:dyDescent="0.2">
      <c r="I402" s="96"/>
      <c r="N402" s="92"/>
    </row>
    <row r="403" spans="9:14" s="91" customFormat="1" x14ac:dyDescent="0.2">
      <c r="I403" s="96"/>
      <c r="N403" s="92"/>
    </row>
    <row r="404" spans="9:14" s="91" customFormat="1" x14ac:dyDescent="0.2">
      <c r="I404" s="96"/>
      <c r="N404" s="92"/>
    </row>
    <row r="405" spans="9:14" s="91" customFormat="1" x14ac:dyDescent="0.2">
      <c r="I405" s="96"/>
      <c r="N405" s="92"/>
    </row>
    <row r="406" spans="9:14" s="91" customFormat="1" x14ac:dyDescent="0.2">
      <c r="I406" s="96"/>
      <c r="N406" s="92"/>
    </row>
    <row r="407" spans="9:14" s="91" customFormat="1" x14ac:dyDescent="0.2">
      <c r="I407" s="96"/>
      <c r="N407" s="92"/>
    </row>
    <row r="408" spans="9:14" s="91" customFormat="1" x14ac:dyDescent="0.2">
      <c r="I408" s="96"/>
      <c r="N408" s="92"/>
    </row>
    <row r="409" spans="9:14" s="91" customFormat="1" x14ac:dyDescent="0.2">
      <c r="I409" s="96"/>
      <c r="N409" s="92"/>
    </row>
    <row r="410" spans="9:14" s="91" customFormat="1" x14ac:dyDescent="0.2">
      <c r="I410" s="96"/>
      <c r="N410" s="92"/>
    </row>
    <row r="411" spans="9:14" s="91" customFormat="1" x14ac:dyDescent="0.2">
      <c r="I411" s="96"/>
      <c r="N411" s="92"/>
    </row>
    <row r="412" spans="9:14" s="91" customFormat="1" x14ac:dyDescent="0.2">
      <c r="I412" s="96"/>
      <c r="N412" s="92"/>
    </row>
    <row r="413" spans="9:14" s="91" customFormat="1" x14ac:dyDescent="0.2">
      <c r="I413" s="96"/>
      <c r="N413" s="92"/>
    </row>
    <row r="414" spans="9:14" s="91" customFormat="1" x14ac:dyDescent="0.2">
      <c r="I414" s="96"/>
      <c r="N414" s="92"/>
    </row>
    <row r="415" spans="9:14" s="91" customFormat="1" x14ac:dyDescent="0.2">
      <c r="I415" s="96"/>
      <c r="N415" s="92"/>
    </row>
    <row r="416" spans="9:14" s="91" customFormat="1" x14ac:dyDescent="0.2">
      <c r="I416" s="96"/>
      <c r="N416" s="92"/>
    </row>
    <row r="417" spans="9:14" s="91" customFormat="1" x14ac:dyDescent="0.2">
      <c r="I417" s="96"/>
      <c r="N417" s="92"/>
    </row>
    <row r="418" spans="9:14" s="91" customFormat="1" x14ac:dyDescent="0.2">
      <c r="I418" s="96"/>
      <c r="N418" s="92"/>
    </row>
    <row r="419" spans="9:14" s="91" customFormat="1" x14ac:dyDescent="0.2">
      <c r="I419" s="96"/>
      <c r="N419" s="92"/>
    </row>
    <row r="420" spans="9:14" s="91" customFormat="1" x14ac:dyDescent="0.2">
      <c r="I420" s="96"/>
      <c r="N420" s="92"/>
    </row>
    <row r="421" spans="9:14" s="91" customFormat="1" x14ac:dyDescent="0.2">
      <c r="I421" s="96"/>
      <c r="N421" s="92"/>
    </row>
    <row r="422" spans="9:14" s="91" customFormat="1" x14ac:dyDescent="0.2">
      <c r="I422" s="96"/>
      <c r="N422" s="92"/>
    </row>
    <row r="423" spans="9:14" s="91" customFormat="1" x14ac:dyDescent="0.2">
      <c r="I423" s="96"/>
      <c r="N423" s="92"/>
    </row>
    <row r="424" spans="9:14" s="91" customFormat="1" x14ac:dyDescent="0.2">
      <c r="I424" s="96"/>
      <c r="N424" s="92"/>
    </row>
    <row r="425" spans="9:14" s="91" customFormat="1" x14ac:dyDescent="0.2">
      <c r="I425" s="96"/>
      <c r="N425" s="92"/>
    </row>
    <row r="426" spans="9:14" s="91" customFormat="1" x14ac:dyDescent="0.2">
      <c r="I426" s="96"/>
      <c r="N426" s="92"/>
    </row>
    <row r="427" spans="9:14" s="91" customFormat="1" x14ac:dyDescent="0.2">
      <c r="I427" s="96"/>
      <c r="N427" s="92"/>
    </row>
    <row r="428" spans="9:14" s="91" customFormat="1" x14ac:dyDescent="0.2">
      <c r="I428" s="96"/>
      <c r="N428" s="92"/>
    </row>
    <row r="429" spans="9:14" s="91" customFormat="1" x14ac:dyDescent="0.2">
      <c r="I429" s="96"/>
      <c r="N429" s="92"/>
    </row>
    <row r="430" spans="9:14" s="91" customFormat="1" x14ac:dyDescent="0.2">
      <c r="I430" s="96"/>
      <c r="N430" s="92"/>
    </row>
    <row r="431" spans="9:14" s="91" customFormat="1" x14ac:dyDescent="0.2">
      <c r="I431" s="96"/>
      <c r="N431" s="92"/>
    </row>
    <row r="432" spans="9:14" s="91" customFormat="1" x14ac:dyDescent="0.2">
      <c r="I432" s="96"/>
      <c r="N432" s="92"/>
    </row>
    <row r="433" spans="9:14" s="91" customFormat="1" x14ac:dyDescent="0.2">
      <c r="I433" s="96"/>
      <c r="N433" s="92"/>
    </row>
    <row r="434" spans="9:14" s="91" customFormat="1" x14ac:dyDescent="0.2">
      <c r="I434" s="96"/>
      <c r="N434" s="92"/>
    </row>
    <row r="435" spans="9:14" s="91" customFormat="1" x14ac:dyDescent="0.2">
      <c r="I435" s="96"/>
      <c r="N435" s="92"/>
    </row>
    <row r="436" spans="9:14" s="91" customFormat="1" x14ac:dyDescent="0.2">
      <c r="I436" s="96"/>
      <c r="N436" s="92"/>
    </row>
    <row r="437" spans="9:14" s="91" customFormat="1" x14ac:dyDescent="0.2">
      <c r="I437" s="96"/>
      <c r="N437" s="92"/>
    </row>
    <row r="438" spans="9:14" s="91" customFormat="1" x14ac:dyDescent="0.2">
      <c r="I438" s="96"/>
      <c r="N438" s="92"/>
    </row>
    <row r="439" spans="9:14" s="91" customFormat="1" x14ac:dyDescent="0.2">
      <c r="I439" s="96"/>
      <c r="N439" s="92"/>
    </row>
    <row r="440" spans="9:14" s="91" customFormat="1" x14ac:dyDescent="0.2">
      <c r="I440" s="96"/>
      <c r="N440" s="92"/>
    </row>
    <row r="441" spans="9:14" s="91" customFormat="1" x14ac:dyDescent="0.2">
      <c r="I441" s="96"/>
      <c r="N441" s="92"/>
    </row>
    <row r="442" spans="9:14" s="91" customFormat="1" x14ac:dyDescent="0.2">
      <c r="I442" s="96"/>
      <c r="N442" s="92"/>
    </row>
    <row r="443" spans="9:14" s="91" customFormat="1" x14ac:dyDescent="0.2">
      <c r="I443" s="96"/>
      <c r="N443" s="92"/>
    </row>
    <row r="444" spans="9:14" s="91" customFormat="1" x14ac:dyDescent="0.2">
      <c r="I444" s="96"/>
      <c r="N444" s="92"/>
    </row>
    <row r="445" spans="9:14" s="91" customFormat="1" x14ac:dyDescent="0.2">
      <c r="I445" s="96"/>
      <c r="N445" s="92"/>
    </row>
    <row r="446" spans="9:14" s="91" customFormat="1" x14ac:dyDescent="0.2">
      <c r="I446" s="96"/>
      <c r="N446" s="92"/>
    </row>
    <row r="447" spans="9:14" s="91" customFormat="1" x14ac:dyDescent="0.2">
      <c r="I447" s="96"/>
      <c r="N447" s="92"/>
    </row>
    <row r="448" spans="9:14" s="91" customFormat="1" x14ac:dyDescent="0.2">
      <c r="I448" s="96"/>
      <c r="N448" s="92"/>
    </row>
    <row r="449" spans="9:14" s="91" customFormat="1" x14ac:dyDescent="0.2">
      <c r="I449" s="96"/>
      <c r="N449" s="92"/>
    </row>
    <row r="450" spans="9:14" s="91" customFormat="1" x14ac:dyDescent="0.2">
      <c r="I450" s="96"/>
      <c r="N450" s="92"/>
    </row>
    <row r="451" spans="9:14" s="91" customFormat="1" x14ac:dyDescent="0.2">
      <c r="I451" s="96"/>
      <c r="N451" s="92"/>
    </row>
    <row r="452" spans="9:14" s="91" customFormat="1" x14ac:dyDescent="0.2">
      <c r="I452" s="96"/>
      <c r="N452" s="92"/>
    </row>
    <row r="453" spans="9:14" s="91" customFormat="1" x14ac:dyDescent="0.2">
      <c r="I453" s="96"/>
      <c r="N453" s="92"/>
    </row>
    <row r="454" spans="9:14" s="91" customFormat="1" x14ac:dyDescent="0.2">
      <c r="I454" s="96"/>
      <c r="N454" s="92"/>
    </row>
    <row r="455" spans="9:14" s="91" customFormat="1" x14ac:dyDescent="0.2">
      <c r="I455" s="96"/>
      <c r="N455" s="92"/>
    </row>
    <row r="456" spans="9:14" s="91" customFormat="1" x14ac:dyDescent="0.2">
      <c r="I456" s="96"/>
      <c r="N456" s="92"/>
    </row>
    <row r="457" spans="9:14" s="91" customFormat="1" x14ac:dyDescent="0.2">
      <c r="I457" s="96"/>
      <c r="N457" s="92"/>
    </row>
    <row r="458" spans="9:14" s="91" customFormat="1" x14ac:dyDescent="0.2">
      <c r="I458" s="96"/>
      <c r="N458" s="92"/>
    </row>
    <row r="459" spans="9:14" s="91" customFormat="1" x14ac:dyDescent="0.2">
      <c r="I459" s="96"/>
      <c r="N459" s="92"/>
    </row>
    <row r="460" spans="9:14" s="91" customFormat="1" x14ac:dyDescent="0.2">
      <c r="I460" s="96"/>
      <c r="N460" s="92"/>
    </row>
    <row r="461" spans="9:14" s="91" customFormat="1" x14ac:dyDescent="0.2">
      <c r="I461" s="96"/>
      <c r="N461" s="92"/>
    </row>
    <row r="462" spans="9:14" s="91" customFormat="1" x14ac:dyDescent="0.2">
      <c r="I462" s="96"/>
      <c r="N462" s="92"/>
    </row>
    <row r="463" spans="9:14" s="91" customFormat="1" x14ac:dyDescent="0.2">
      <c r="I463" s="96"/>
      <c r="N463" s="92"/>
    </row>
    <row r="464" spans="9:14" s="91" customFormat="1" x14ac:dyDescent="0.2">
      <c r="I464" s="96"/>
      <c r="N464" s="92"/>
    </row>
    <row r="465" spans="9:14" s="91" customFormat="1" x14ac:dyDescent="0.2">
      <c r="I465" s="96"/>
      <c r="N465" s="92"/>
    </row>
    <row r="466" spans="9:14" s="91" customFormat="1" x14ac:dyDescent="0.2">
      <c r="I466" s="96"/>
      <c r="N466" s="92"/>
    </row>
    <row r="467" spans="9:14" s="91" customFormat="1" x14ac:dyDescent="0.2">
      <c r="I467" s="96"/>
      <c r="N467" s="92"/>
    </row>
    <row r="468" spans="9:14" s="91" customFormat="1" x14ac:dyDescent="0.2">
      <c r="I468" s="96"/>
      <c r="N468" s="92"/>
    </row>
    <row r="469" spans="9:14" s="91" customFormat="1" x14ac:dyDescent="0.2">
      <c r="I469" s="96"/>
      <c r="N469" s="92"/>
    </row>
    <row r="470" spans="9:14" s="91" customFormat="1" x14ac:dyDescent="0.2">
      <c r="I470" s="96"/>
      <c r="N470" s="92"/>
    </row>
    <row r="471" spans="9:14" s="91" customFormat="1" x14ac:dyDescent="0.2">
      <c r="I471" s="96"/>
      <c r="N471" s="92"/>
    </row>
    <row r="472" spans="9:14" s="91" customFormat="1" x14ac:dyDescent="0.2">
      <c r="I472" s="96"/>
      <c r="N472" s="92"/>
    </row>
    <row r="473" spans="9:14" s="91" customFormat="1" x14ac:dyDescent="0.2">
      <c r="I473" s="96"/>
      <c r="N473" s="92"/>
    </row>
    <row r="474" spans="9:14" s="91" customFormat="1" x14ac:dyDescent="0.2">
      <c r="I474" s="96"/>
      <c r="N474" s="92"/>
    </row>
    <row r="475" spans="9:14" s="91" customFormat="1" x14ac:dyDescent="0.2">
      <c r="I475" s="96"/>
      <c r="N475" s="92"/>
    </row>
    <row r="476" spans="9:14" s="91" customFormat="1" x14ac:dyDescent="0.2">
      <c r="I476" s="96"/>
      <c r="N476" s="92"/>
    </row>
    <row r="477" spans="9:14" s="91" customFormat="1" x14ac:dyDescent="0.2">
      <c r="I477" s="96"/>
      <c r="N477" s="92"/>
    </row>
    <row r="478" spans="9:14" s="91" customFormat="1" x14ac:dyDescent="0.2">
      <c r="I478" s="96"/>
      <c r="N478" s="92"/>
    </row>
    <row r="479" spans="9:14" s="91" customFormat="1" x14ac:dyDescent="0.2">
      <c r="I479" s="96"/>
      <c r="N479" s="92"/>
    </row>
    <row r="480" spans="9:14" s="91" customFormat="1" x14ac:dyDescent="0.2">
      <c r="I480" s="96"/>
      <c r="N480" s="92"/>
    </row>
    <row r="481" spans="9:14" s="91" customFormat="1" x14ac:dyDescent="0.2">
      <c r="I481" s="96"/>
      <c r="N481" s="92"/>
    </row>
    <row r="482" spans="9:14" s="91" customFormat="1" x14ac:dyDescent="0.2">
      <c r="I482" s="96"/>
      <c r="N482" s="92"/>
    </row>
    <row r="483" spans="9:14" s="91" customFormat="1" x14ac:dyDescent="0.2">
      <c r="I483" s="96"/>
      <c r="N483" s="92"/>
    </row>
    <row r="484" spans="9:14" s="91" customFormat="1" x14ac:dyDescent="0.2">
      <c r="I484" s="96"/>
      <c r="N484" s="92"/>
    </row>
    <row r="485" spans="9:14" s="91" customFormat="1" x14ac:dyDescent="0.2">
      <c r="I485" s="96"/>
      <c r="N485" s="92"/>
    </row>
    <row r="486" spans="9:14" s="91" customFormat="1" x14ac:dyDescent="0.2">
      <c r="I486" s="96"/>
      <c r="N486" s="92"/>
    </row>
    <row r="487" spans="9:14" s="91" customFormat="1" x14ac:dyDescent="0.2">
      <c r="I487" s="96"/>
      <c r="N487" s="92"/>
    </row>
    <row r="488" spans="9:14" s="91" customFormat="1" x14ac:dyDescent="0.2">
      <c r="I488" s="96"/>
      <c r="N488" s="92"/>
    </row>
    <row r="489" spans="9:14" s="91" customFormat="1" x14ac:dyDescent="0.2">
      <c r="I489" s="96"/>
      <c r="N489" s="92"/>
    </row>
    <row r="490" spans="9:14" s="91" customFormat="1" x14ac:dyDescent="0.2">
      <c r="I490" s="96"/>
      <c r="N490" s="92"/>
    </row>
    <row r="491" spans="9:14" s="91" customFormat="1" x14ac:dyDescent="0.2">
      <c r="I491" s="96"/>
      <c r="N491" s="92"/>
    </row>
    <row r="492" spans="9:14" s="91" customFormat="1" x14ac:dyDescent="0.2">
      <c r="I492" s="96"/>
      <c r="N492" s="92"/>
    </row>
    <row r="493" spans="9:14" s="91" customFormat="1" x14ac:dyDescent="0.2">
      <c r="I493" s="96"/>
      <c r="N493" s="92"/>
    </row>
    <row r="494" spans="9:14" s="91" customFormat="1" x14ac:dyDescent="0.2">
      <c r="I494" s="96"/>
      <c r="N494" s="92"/>
    </row>
    <row r="495" spans="9:14" s="91" customFormat="1" x14ac:dyDescent="0.2">
      <c r="I495" s="96"/>
      <c r="N495" s="92"/>
    </row>
    <row r="496" spans="9:14" s="91" customFormat="1" x14ac:dyDescent="0.2">
      <c r="I496" s="96"/>
      <c r="N496" s="92"/>
    </row>
    <row r="497" spans="9:14" s="91" customFormat="1" x14ac:dyDescent="0.2">
      <c r="I497" s="96"/>
      <c r="N497" s="92"/>
    </row>
    <row r="498" spans="9:14" s="91" customFormat="1" x14ac:dyDescent="0.2">
      <c r="I498" s="96"/>
      <c r="N498" s="92"/>
    </row>
    <row r="499" spans="9:14" s="91" customFormat="1" x14ac:dyDescent="0.2">
      <c r="I499" s="96"/>
      <c r="N499" s="92"/>
    </row>
    <row r="500" spans="9:14" s="91" customFormat="1" x14ac:dyDescent="0.2">
      <c r="I500" s="96"/>
      <c r="N500" s="92"/>
    </row>
    <row r="501" spans="9:14" s="91" customFormat="1" x14ac:dyDescent="0.2">
      <c r="I501" s="96"/>
      <c r="N501" s="92"/>
    </row>
    <row r="502" spans="9:14" s="91" customFormat="1" x14ac:dyDescent="0.2">
      <c r="I502" s="96"/>
      <c r="N502" s="92"/>
    </row>
    <row r="503" spans="9:14" s="91" customFormat="1" x14ac:dyDescent="0.2">
      <c r="I503" s="96"/>
      <c r="N503" s="92"/>
    </row>
    <row r="504" spans="9:14" s="91" customFormat="1" x14ac:dyDescent="0.2">
      <c r="I504" s="96"/>
      <c r="N504" s="92"/>
    </row>
    <row r="505" spans="9:14" s="91" customFormat="1" x14ac:dyDescent="0.2">
      <c r="I505" s="96"/>
      <c r="N505" s="92"/>
    </row>
    <row r="506" spans="9:14" s="91" customFormat="1" x14ac:dyDescent="0.2">
      <c r="I506" s="96"/>
      <c r="N506" s="92"/>
    </row>
    <row r="507" spans="9:14" s="91" customFormat="1" x14ac:dyDescent="0.2">
      <c r="I507" s="96"/>
      <c r="N507" s="92"/>
    </row>
    <row r="508" spans="9:14" s="91" customFormat="1" x14ac:dyDescent="0.2">
      <c r="I508" s="96"/>
      <c r="N508" s="92"/>
    </row>
    <row r="509" spans="9:14" s="91" customFormat="1" x14ac:dyDescent="0.2">
      <c r="I509" s="96"/>
      <c r="N509" s="92"/>
    </row>
    <row r="510" spans="9:14" s="91" customFormat="1" x14ac:dyDescent="0.2">
      <c r="I510" s="96"/>
      <c r="N510" s="92"/>
    </row>
    <row r="511" spans="9:14" s="91" customFormat="1" x14ac:dyDescent="0.2">
      <c r="I511" s="96"/>
      <c r="N511" s="92"/>
    </row>
    <row r="512" spans="9:14" s="91" customFormat="1" x14ac:dyDescent="0.2">
      <c r="I512" s="96"/>
      <c r="N512" s="92"/>
    </row>
    <row r="513" spans="9:14" s="91" customFormat="1" x14ac:dyDescent="0.2">
      <c r="I513" s="96"/>
      <c r="N513" s="92"/>
    </row>
    <row r="514" spans="9:14" s="91" customFormat="1" x14ac:dyDescent="0.2">
      <c r="I514" s="96"/>
      <c r="N514" s="92"/>
    </row>
    <row r="515" spans="9:14" s="91" customFormat="1" x14ac:dyDescent="0.2">
      <c r="I515" s="96"/>
      <c r="N515" s="92"/>
    </row>
    <row r="516" spans="9:14" s="91" customFormat="1" x14ac:dyDescent="0.2">
      <c r="I516" s="96"/>
      <c r="N516" s="92"/>
    </row>
    <row r="517" spans="9:14" s="91" customFormat="1" x14ac:dyDescent="0.2">
      <c r="I517" s="96"/>
      <c r="N517" s="92"/>
    </row>
    <row r="518" spans="9:14" s="91" customFormat="1" x14ac:dyDescent="0.2">
      <c r="I518" s="96"/>
      <c r="N518" s="92"/>
    </row>
    <row r="519" spans="9:14" s="91" customFormat="1" x14ac:dyDescent="0.2">
      <c r="I519" s="96"/>
      <c r="N519" s="92"/>
    </row>
    <row r="520" spans="9:14" s="91" customFormat="1" x14ac:dyDescent="0.2">
      <c r="I520" s="96"/>
      <c r="N520" s="92"/>
    </row>
    <row r="521" spans="9:14" s="91" customFormat="1" x14ac:dyDescent="0.2">
      <c r="I521" s="96"/>
      <c r="N521" s="92"/>
    </row>
    <row r="522" spans="9:14" s="91" customFormat="1" x14ac:dyDescent="0.2">
      <c r="I522" s="96"/>
      <c r="N522" s="92"/>
    </row>
    <row r="523" spans="9:14" s="91" customFormat="1" x14ac:dyDescent="0.2">
      <c r="I523" s="96"/>
      <c r="N523" s="92"/>
    </row>
    <row r="524" spans="9:14" s="91" customFormat="1" x14ac:dyDescent="0.2">
      <c r="I524" s="96"/>
      <c r="N524" s="92"/>
    </row>
    <row r="525" spans="9:14" s="91" customFormat="1" x14ac:dyDescent="0.2">
      <c r="I525" s="96"/>
      <c r="N525" s="92"/>
    </row>
    <row r="526" spans="9:14" s="91" customFormat="1" x14ac:dyDescent="0.2">
      <c r="I526" s="96"/>
      <c r="N526" s="92"/>
    </row>
    <row r="527" spans="9:14" s="91" customFormat="1" x14ac:dyDescent="0.2">
      <c r="I527" s="96"/>
      <c r="N527" s="92"/>
    </row>
    <row r="528" spans="9:14" s="91" customFormat="1" x14ac:dyDescent="0.2">
      <c r="I528" s="96"/>
      <c r="N528" s="92"/>
    </row>
    <row r="529" spans="9:14" s="91" customFormat="1" x14ac:dyDescent="0.2">
      <c r="I529" s="96"/>
      <c r="N529" s="92"/>
    </row>
    <row r="530" spans="9:14" s="91" customFormat="1" x14ac:dyDescent="0.2">
      <c r="I530" s="96"/>
      <c r="N530" s="92"/>
    </row>
    <row r="531" spans="9:14" s="91" customFormat="1" x14ac:dyDescent="0.2">
      <c r="I531" s="96"/>
      <c r="N531" s="92"/>
    </row>
    <row r="532" spans="9:14" s="91" customFormat="1" x14ac:dyDescent="0.2">
      <c r="I532" s="96"/>
      <c r="N532" s="92"/>
    </row>
    <row r="533" spans="9:14" s="91" customFormat="1" x14ac:dyDescent="0.2">
      <c r="I533" s="96"/>
      <c r="N533" s="92"/>
    </row>
    <row r="534" spans="9:14" s="91" customFormat="1" x14ac:dyDescent="0.2">
      <c r="I534" s="96"/>
      <c r="N534" s="92"/>
    </row>
    <row r="535" spans="9:14" s="91" customFormat="1" x14ac:dyDescent="0.2">
      <c r="I535" s="96"/>
      <c r="N535" s="92"/>
    </row>
    <row r="536" spans="9:14" s="91" customFormat="1" x14ac:dyDescent="0.2">
      <c r="I536" s="96"/>
      <c r="N536" s="92"/>
    </row>
    <row r="537" spans="9:14" s="91" customFormat="1" x14ac:dyDescent="0.2">
      <c r="I537" s="96"/>
      <c r="N537" s="92"/>
    </row>
    <row r="538" spans="9:14" s="91" customFormat="1" x14ac:dyDescent="0.2">
      <c r="I538" s="96"/>
      <c r="N538" s="92"/>
    </row>
    <row r="539" spans="9:14" s="91" customFormat="1" x14ac:dyDescent="0.2">
      <c r="I539" s="96"/>
      <c r="N539" s="92"/>
    </row>
    <row r="540" spans="9:14" s="91" customFormat="1" x14ac:dyDescent="0.2">
      <c r="I540" s="96"/>
      <c r="N540" s="92"/>
    </row>
    <row r="541" spans="9:14" s="91" customFormat="1" x14ac:dyDescent="0.2">
      <c r="I541" s="96"/>
      <c r="N541" s="92"/>
    </row>
    <row r="542" spans="9:14" s="91" customFormat="1" x14ac:dyDescent="0.2">
      <c r="I542" s="96"/>
      <c r="N542" s="92"/>
    </row>
    <row r="543" spans="9:14" s="91" customFormat="1" x14ac:dyDescent="0.2">
      <c r="I543" s="96"/>
      <c r="N543" s="92"/>
    </row>
    <row r="544" spans="9:14" s="91" customFormat="1" x14ac:dyDescent="0.2">
      <c r="I544" s="96"/>
      <c r="N544" s="92"/>
    </row>
    <row r="545" spans="9:14" s="91" customFormat="1" x14ac:dyDescent="0.2">
      <c r="I545" s="96"/>
      <c r="N545" s="92"/>
    </row>
    <row r="546" spans="9:14" s="91" customFormat="1" x14ac:dyDescent="0.2">
      <c r="I546" s="96"/>
      <c r="N546" s="92"/>
    </row>
    <row r="547" spans="9:14" s="91" customFormat="1" x14ac:dyDescent="0.2">
      <c r="I547" s="96"/>
      <c r="N547" s="92"/>
    </row>
    <row r="548" spans="9:14" s="91" customFormat="1" x14ac:dyDescent="0.2">
      <c r="I548" s="96"/>
      <c r="N548" s="92"/>
    </row>
    <row r="549" spans="9:14" s="91" customFormat="1" x14ac:dyDescent="0.2">
      <c r="I549" s="96"/>
      <c r="N549" s="92"/>
    </row>
    <row r="550" spans="9:14" s="91" customFormat="1" x14ac:dyDescent="0.2">
      <c r="I550" s="96"/>
      <c r="N550" s="92"/>
    </row>
    <row r="551" spans="9:14" s="91" customFormat="1" x14ac:dyDescent="0.2">
      <c r="I551" s="96"/>
      <c r="N551" s="92"/>
    </row>
    <row r="552" spans="9:14" s="91" customFormat="1" x14ac:dyDescent="0.2">
      <c r="I552" s="96"/>
      <c r="N552" s="92"/>
    </row>
    <row r="553" spans="9:14" s="91" customFormat="1" x14ac:dyDescent="0.2">
      <c r="I553" s="96"/>
      <c r="N553" s="92"/>
    </row>
    <row r="554" spans="9:14" s="91" customFormat="1" x14ac:dyDescent="0.2">
      <c r="I554" s="96"/>
      <c r="N554" s="92"/>
    </row>
    <row r="555" spans="9:14" s="91" customFormat="1" x14ac:dyDescent="0.2">
      <c r="I555" s="96"/>
      <c r="N555" s="92"/>
    </row>
    <row r="556" spans="9:14" s="91" customFormat="1" x14ac:dyDescent="0.2">
      <c r="I556" s="96"/>
      <c r="N556" s="92"/>
    </row>
    <row r="557" spans="9:14" s="91" customFormat="1" x14ac:dyDescent="0.2">
      <c r="I557" s="96"/>
      <c r="N557" s="92"/>
    </row>
    <row r="558" spans="9:14" s="91" customFormat="1" x14ac:dyDescent="0.2">
      <c r="I558" s="96"/>
      <c r="N558" s="92"/>
    </row>
    <row r="559" spans="9:14" s="91" customFormat="1" x14ac:dyDescent="0.2">
      <c r="I559" s="96"/>
      <c r="N559" s="92"/>
    </row>
    <row r="560" spans="9:14" s="91" customFormat="1" x14ac:dyDescent="0.2">
      <c r="I560" s="96"/>
      <c r="N560" s="92"/>
    </row>
    <row r="561" spans="9:14" s="91" customFormat="1" x14ac:dyDescent="0.2">
      <c r="I561" s="96"/>
      <c r="N561" s="92"/>
    </row>
    <row r="562" spans="9:14" s="91" customFormat="1" x14ac:dyDescent="0.2">
      <c r="I562" s="96"/>
      <c r="N562" s="92"/>
    </row>
    <row r="563" spans="9:14" s="91" customFormat="1" x14ac:dyDescent="0.2">
      <c r="I563" s="96"/>
      <c r="N563" s="92"/>
    </row>
    <row r="564" spans="9:14" s="91" customFormat="1" x14ac:dyDescent="0.2">
      <c r="I564" s="96"/>
      <c r="N564" s="92"/>
    </row>
    <row r="565" spans="9:14" s="91" customFormat="1" x14ac:dyDescent="0.2">
      <c r="I565" s="96"/>
      <c r="N565" s="92"/>
    </row>
    <row r="566" spans="9:14" s="91" customFormat="1" x14ac:dyDescent="0.2">
      <c r="I566" s="96"/>
      <c r="N566" s="92"/>
    </row>
    <row r="567" spans="9:14" s="91" customFormat="1" x14ac:dyDescent="0.2">
      <c r="I567" s="96"/>
      <c r="N567" s="92"/>
    </row>
    <row r="568" spans="9:14" s="91" customFormat="1" x14ac:dyDescent="0.2">
      <c r="I568" s="96"/>
      <c r="N568" s="92"/>
    </row>
    <row r="569" spans="9:14" s="91" customFormat="1" x14ac:dyDescent="0.2">
      <c r="I569" s="96"/>
      <c r="N569" s="92"/>
    </row>
    <row r="570" spans="9:14" s="91" customFormat="1" x14ac:dyDescent="0.2">
      <c r="I570" s="96"/>
      <c r="N570" s="92"/>
    </row>
    <row r="571" spans="9:14" s="91" customFormat="1" x14ac:dyDescent="0.2">
      <c r="I571" s="96"/>
      <c r="N571" s="92"/>
    </row>
    <row r="572" spans="9:14" s="91" customFormat="1" x14ac:dyDescent="0.2">
      <c r="I572" s="96"/>
      <c r="N572" s="92"/>
    </row>
    <row r="573" spans="9:14" s="91" customFormat="1" x14ac:dyDescent="0.2">
      <c r="I573" s="96"/>
      <c r="N573" s="92"/>
    </row>
    <row r="574" spans="9:14" s="91" customFormat="1" x14ac:dyDescent="0.2">
      <c r="I574" s="96"/>
      <c r="N574" s="92"/>
    </row>
    <row r="575" spans="9:14" s="91" customFormat="1" x14ac:dyDescent="0.2">
      <c r="I575" s="96"/>
      <c r="N575" s="92"/>
    </row>
    <row r="576" spans="9:14" s="91" customFormat="1" x14ac:dyDescent="0.2">
      <c r="I576" s="96"/>
      <c r="N576" s="92"/>
    </row>
    <row r="577" spans="9:14" s="91" customFormat="1" x14ac:dyDescent="0.2">
      <c r="I577" s="96"/>
      <c r="N577" s="92"/>
    </row>
    <row r="578" spans="9:14" s="91" customFormat="1" x14ac:dyDescent="0.2">
      <c r="I578" s="96"/>
      <c r="N578" s="92"/>
    </row>
    <row r="579" spans="9:14" s="91" customFormat="1" x14ac:dyDescent="0.2">
      <c r="I579" s="96"/>
      <c r="N579" s="92"/>
    </row>
    <row r="580" spans="9:14" s="91" customFormat="1" x14ac:dyDescent="0.2">
      <c r="I580" s="96"/>
      <c r="N580" s="92"/>
    </row>
    <row r="581" spans="9:14" s="91" customFormat="1" x14ac:dyDescent="0.2">
      <c r="I581" s="96"/>
      <c r="N581" s="92"/>
    </row>
    <row r="582" spans="9:14" s="91" customFormat="1" x14ac:dyDescent="0.2">
      <c r="I582" s="96"/>
      <c r="N582" s="92"/>
    </row>
    <row r="583" spans="9:14" s="91" customFormat="1" x14ac:dyDescent="0.2">
      <c r="I583" s="96"/>
      <c r="N583" s="92"/>
    </row>
    <row r="584" spans="9:14" s="91" customFormat="1" x14ac:dyDescent="0.2">
      <c r="I584" s="96"/>
      <c r="N584" s="92"/>
    </row>
    <row r="585" spans="9:14" s="91" customFormat="1" x14ac:dyDescent="0.2">
      <c r="I585" s="96"/>
      <c r="N585" s="92"/>
    </row>
    <row r="586" spans="9:14" s="91" customFormat="1" x14ac:dyDescent="0.2">
      <c r="I586" s="96"/>
      <c r="N586" s="92"/>
    </row>
    <row r="587" spans="9:14" s="91" customFormat="1" x14ac:dyDescent="0.2">
      <c r="I587" s="96"/>
      <c r="N587" s="92"/>
    </row>
    <row r="588" spans="9:14" s="91" customFormat="1" x14ac:dyDescent="0.2">
      <c r="I588" s="96"/>
      <c r="N588" s="92"/>
    </row>
    <row r="589" spans="9:14" s="91" customFormat="1" x14ac:dyDescent="0.2">
      <c r="I589" s="96"/>
      <c r="N589" s="92"/>
    </row>
    <row r="590" spans="9:14" s="91" customFormat="1" x14ac:dyDescent="0.2">
      <c r="I590" s="96"/>
      <c r="N590" s="92"/>
    </row>
    <row r="591" spans="9:14" s="91" customFormat="1" x14ac:dyDescent="0.2">
      <c r="I591" s="96"/>
      <c r="N591" s="92"/>
    </row>
    <row r="592" spans="9:14" s="91" customFormat="1" x14ac:dyDescent="0.2">
      <c r="I592" s="96"/>
      <c r="N592" s="92"/>
    </row>
    <row r="593" spans="9:14" s="91" customFormat="1" x14ac:dyDescent="0.2">
      <c r="I593" s="96"/>
      <c r="N593" s="92"/>
    </row>
    <row r="594" spans="9:14" s="91" customFormat="1" x14ac:dyDescent="0.2">
      <c r="I594" s="96"/>
      <c r="N594" s="92"/>
    </row>
    <row r="595" spans="9:14" s="91" customFormat="1" x14ac:dyDescent="0.2">
      <c r="I595" s="96"/>
      <c r="N595" s="92"/>
    </row>
    <row r="596" spans="9:14" s="91" customFormat="1" x14ac:dyDescent="0.2">
      <c r="I596" s="96"/>
      <c r="N596" s="92"/>
    </row>
    <row r="597" spans="9:14" s="91" customFormat="1" x14ac:dyDescent="0.2">
      <c r="I597" s="96"/>
      <c r="N597" s="92"/>
    </row>
    <row r="598" spans="9:14" s="91" customFormat="1" x14ac:dyDescent="0.2">
      <c r="I598" s="96"/>
      <c r="N598" s="92"/>
    </row>
    <row r="599" spans="9:14" s="91" customFormat="1" x14ac:dyDescent="0.2">
      <c r="I599" s="96"/>
      <c r="N599" s="92"/>
    </row>
    <row r="600" spans="9:14" s="91" customFormat="1" x14ac:dyDescent="0.2">
      <c r="I600" s="96"/>
      <c r="N600" s="92"/>
    </row>
    <row r="601" spans="9:14" s="91" customFormat="1" x14ac:dyDescent="0.2">
      <c r="I601" s="96"/>
      <c r="N601" s="92"/>
    </row>
    <row r="602" spans="9:14" s="91" customFormat="1" x14ac:dyDescent="0.2">
      <c r="I602" s="96"/>
      <c r="N602" s="92"/>
    </row>
    <row r="603" spans="9:14" s="91" customFormat="1" x14ac:dyDescent="0.2">
      <c r="I603" s="96"/>
      <c r="N603" s="92"/>
    </row>
    <row r="604" spans="9:14" s="91" customFormat="1" x14ac:dyDescent="0.2">
      <c r="I604" s="96"/>
      <c r="N604" s="92"/>
    </row>
    <row r="605" spans="9:14" s="91" customFormat="1" x14ac:dyDescent="0.2">
      <c r="I605" s="96"/>
      <c r="N605" s="92"/>
    </row>
    <row r="606" spans="9:14" s="91" customFormat="1" x14ac:dyDescent="0.2">
      <c r="I606" s="96"/>
      <c r="N606" s="92"/>
    </row>
    <row r="607" spans="9:14" s="91" customFormat="1" x14ac:dyDescent="0.2">
      <c r="I607" s="96"/>
      <c r="N607" s="92"/>
    </row>
    <row r="608" spans="9:14" s="91" customFormat="1" x14ac:dyDescent="0.2">
      <c r="I608" s="96"/>
      <c r="N608" s="92"/>
    </row>
    <row r="609" spans="9:14" s="91" customFormat="1" x14ac:dyDescent="0.2">
      <c r="I609" s="96"/>
      <c r="N609" s="92"/>
    </row>
    <row r="610" spans="9:14" s="91" customFormat="1" x14ac:dyDescent="0.2">
      <c r="I610" s="96"/>
      <c r="N610" s="92"/>
    </row>
    <row r="611" spans="9:14" s="91" customFormat="1" x14ac:dyDescent="0.2">
      <c r="I611" s="96"/>
      <c r="N611" s="92"/>
    </row>
    <row r="612" spans="9:14" s="91" customFormat="1" x14ac:dyDescent="0.2">
      <c r="I612" s="96"/>
      <c r="N612" s="92"/>
    </row>
    <row r="613" spans="9:14" s="91" customFormat="1" x14ac:dyDescent="0.2">
      <c r="I613" s="96"/>
      <c r="N613" s="92"/>
    </row>
    <row r="614" spans="9:14" s="91" customFormat="1" x14ac:dyDescent="0.2">
      <c r="I614" s="96"/>
      <c r="N614" s="92"/>
    </row>
    <row r="615" spans="9:14" s="91" customFormat="1" x14ac:dyDescent="0.2">
      <c r="I615" s="96"/>
      <c r="N615" s="92"/>
    </row>
    <row r="616" spans="9:14" s="91" customFormat="1" x14ac:dyDescent="0.2">
      <c r="I616" s="96"/>
      <c r="N616" s="92"/>
    </row>
    <row r="617" spans="9:14" s="91" customFormat="1" x14ac:dyDescent="0.2">
      <c r="I617" s="96"/>
      <c r="N617" s="92"/>
    </row>
    <row r="618" spans="9:14" s="91" customFormat="1" x14ac:dyDescent="0.2">
      <c r="I618" s="96"/>
      <c r="N618" s="92"/>
    </row>
    <row r="619" spans="9:14" s="91" customFormat="1" x14ac:dyDescent="0.2">
      <c r="I619" s="96"/>
      <c r="N619" s="92"/>
    </row>
    <row r="620" spans="9:14" s="91" customFormat="1" x14ac:dyDescent="0.2">
      <c r="I620" s="96"/>
      <c r="N620" s="92"/>
    </row>
    <row r="621" spans="9:14" s="91" customFormat="1" x14ac:dyDescent="0.2">
      <c r="I621" s="96"/>
      <c r="N621" s="92"/>
    </row>
    <row r="622" spans="9:14" s="91" customFormat="1" x14ac:dyDescent="0.2">
      <c r="I622" s="96"/>
      <c r="N622" s="92"/>
    </row>
    <row r="623" spans="9:14" s="91" customFormat="1" x14ac:dyDescent="0.2">
      <c r="I623" s="96"/>
      <c r="N623" s="92"/>
    </row>
    <row r="624" spans="9:14" s="91" customFormat="1" x14ac:dyDescent="0.2">
      <c r="I624" s="96"/>
      <c r="N624" s="92"/>
    </row>
    <row r="625" spans="9:14" s="91" customFormat="1" x14ac:dyDescent="0.2">
      <c r="I625" s="96"/>
      <c r="N625" s="92"/>
    </row>
    <row r="626" spans="9:14" s="91" customFormat="1" x14ac:dyDescent="0.2">
      <c r="I626" s="96"/>
      <c r="N626" s="92"/>
    </row>
    <row r="627" spans="9:14" s="91" customFormat="1" x14ac:dyDescent="0.2">
      <c r="I627" s="96"/>
      <c r="N627" s="92"/>
    </row>
    <row r="628" spans="9:14" s="91" customFormat="1" x14ac:dyDescent="0.2">
      <c r="I628" s="96"/>
      <c r="N628" s="92"/>
    </row>
    <row r="629" spans="9:14" s="91" customFormat="1" x14ac:dyDescent="0.2">
      <c r="I629" s="96"/>
      <c r="N629" s="92"/>
    </row>
    <row r="630" spans="9:14" s="91" customFormat="1" x14ac:dyDescent="0.2">
      <c r="I630" s="96"/>
      <c r="N630" s="92"/>
    </row>
    <row r="631" spans="9:14" s="91" customFormat="1" x14ac:dyDescent="0.2">
      <c r="I631" s="96"/>
      <c r="N631" s="92"/>
    </row>
    <row r="632" spans="9:14" s="91" customFormat="1" x14ac:dyDescent="0.2">
      <c r="I632" s="96"/>
      <c r="N632" s="92"/>
    </row>
    <row r="633" spans="9:14" s="91" customFormat="1" x14ac:dyDescent="0.2">
      <c r="I633" s="96"/>
      <c r="N633" s="92"/>
    </row>
    <row r="634" spans="9:14" s="91" customFormat="1" x14ac:dyDescent="0.2">
      <c r="I634" s="96"/>
      <c r="N634" s="92"/>
    </row>
    <row r="635" spans="9:14" s="91" customFormat="1" x14ac:dyDescent="0.2">
      <c r="I635" s="96"/>
      <c r="N635" s="92"/>
    </row>
    <row r="636" spans="9:14" s="91" customFormat="1" x14ac:dyDescent="0.2">
      <c r="I636" s="96"/>
      <c r="N636" s="92"/>
    </row>
    <row r="637" spans="9:14" s="91" customFormat="1" x14ac:dyDescent="0.2">
      <c r="I637" s="96"/>
      <c r="N637" s="92"/>
    </row>
    <row r="638" spans="9:14" s="91" customFormat="1" x14ac:dyDescent="0.2">
      <c r="I638" s="96"/>
      <c r="N638" s="92"/>
    </row>
    <row r="639" spans="9:14" s="91" customFormat="1" x14ac:dyDescent="0.2">
      <c r="I639" s="96"/>
      <c r="N639" s="92"/>
    </row>
    <row r="640" spans="9:14" s="91" customFormat="1" x14ac:dyDescent="0.2">
      <c r="I640" s="96"/>
      <c r="N640" s="92"/>
    </row>
    <row r="641" spans="9:14" s="91" customFormat="1" x14ac:dyDescent="0.2">
      <c r="I641" s="96"/>
      <c r="N641" s="92"/>
    </row>
    <row r="642" spans="9:14" s="91" customFormat="1" x14ac:dyDescent="0.2">
      <c r="I642" s="96"/>
      <c r="N642" s="92"/>
    </row>
    <row r="643" spans="9:14" s="91" customFormat="1" x14ac:dyDescent="0.2">
      <c r="I643" s="96"/>
      <c r="N643" s="92"/>
    </row>
    <row r="644" spans="9:14" s="91" customFormat="1" x14ac:dyDescent="0.2">
      <c r="I644" s="96"/>
      <c r="N644" s="92"/>
    </row>
    <row r="645" spans="9:14" s="91" customFormat="1" x14ac:dyDescent="0.2">
      <c r="I645" s="96"/>
      <c r="N645" s="92"/>
    </row>
    <row r="646" spans="9:14" s="91" customFormat="1" x14ac:dyDescent="0.2">
      <c r="I646" s="96"/>
      <c r="N646" s="92"/>
    </row>
    <row r="647" spans="9:14" s="91" customFormat="1" x14ac:dyDescent="0.2">
      <c r="I647" s="96"/>
      <c r="N647" s="92"/>
    </row>
    <row r="648" spans="9:14" s="91" customFormat="1" x14ac:dyDescent="0.2">
      <c r="I648" s="96"/>
      <c r="N648" s="92"/>
    </row>
    <row r="649" spans="9:14" s="91" customFormat="1" x14ac:dyDescent="0.2">
      <c r="I649" s="96"/>
      <c r="N649" s="92"/>
    </row>
    <row r="650" spans="9:14" s="91" customFormat="1" x14ac:dyDescent="0.2">
      <c r="I650" s="96"/>
      <c r="N650" s="92"/>
    </row>
    <row r="651" spans="9:14" s="91" customFormat="1" x14ac:dyDescent="0.2">
      <c r="I651" s="96"/>
      <c r="N651" s="92"/>
    </row>
    <row r="652" spans="9:14" s="91" customFormat="1" x14ac:dyDescent="0.2">
      <c r="I652" s="96"/>
      <c r="N652" s="92"/>
    </row>
    <row r="653" spans="9:14" s="91" customFormat="1" x14ac:dyDescent="0.2">
      <c r="I653" s="96"/>
      <c r="N653" s="92"/>
    </row>
    <row r="654" spans="9:14" s="91" customFormat="1" x14ac:dyDescent="0.2">
      <c r="I654" s="96"/>
      <c r="N654" s="92"/>
    </row>
    <row r="655" spans="9:14" s="91" customFormat="1" x14ac:dyDescent="0.2">
      <c r="I655" s="96"/>
      <c r="N655" s="92"/>
    </row>
    <row r="656" spans="9:14" s="91" customFormat="1" x14ac:dyDescent="0.2">
      <c r="I656" s="96"/>
      <c r="N656" s="92"/>
    </row>
    <row r="657" spans="9:14" s="91" customFormat="1" x14ac:dyDescent="0.2">
      <c r="I657" s="96"/>
      <c r="N657" s="92"/>
    </row>
    <row r="658" spans="9:14" s="91" customFormat="1" x14ac:dyDescent="0.2">
      <c r="I658" s="96"/>
      <c r="N658" s="92"/>
    </row>
    <row r="659" spans="9:14" s="91" customFormat="1" x14ac:dyDescent="0.2">
      <c r="I659" s="96"/>
      <c r="N659" s="92"/>
    </row>
    <row r="660" spans="9:14" s="91" customFormat="1" x14ac:dyDescent="0.2">
      <c r="I660" s="96"/>
      <c r="N660" s="92"/>
    </row>
    <row r="661" spans="9:14" s="91" customFormat="1" x14ac:dyDescent="0.2">
      <c r="I661" s="96"/>
      <c r="N661" s="92"/>
    </row>
    <row r="662" spans="9:14" s="91" customFormat="1" x14ac:dyDescent="0.2">
      <c r="I662" s="96"/>
      <c r="N662" s="92"/>
    </row>
    <row r="663" spans="9:14" s="91" customFormat="1" x14ac:dyDescent="0.2">
      <c r="I663" s="96"/>
      <c r="N663" s="92"/>
    </row>
    <row r="664" spans="9:14" s="91" customFormat="1" x14ac:dyDescent="0.2">
      <c r="I664" s="96"/>
      <c r="N664" s="92"/>
    </row>
    <row r="665" spans="9:14" s="91" customFormat="1" x14ac:dyDescent="0.2">
      <c r="I665" s="96"/>
      <c r="N665" s="92"/>
    </row>
    <row r="666" spans="9:14" s="91" customFormat="1" x14ac:dyDescent="0.2">
      <c r="I666" s="96"/>
      <c r="N666" s="92"/>
    </row>
    <row r="667" spans="9:14" s="91" customFormat="1" x14ac:dyDescent="0.2">
      <c r="I667" s="96"/>
      <c r="N667" s="92"/>
    </row>
    <row r="668" spans="9:14" s="91" customFormat="1" x14ac:dyDescent="0.2">
      <c r="I668" s="96"/>
      <c r="N668" s="92"/>
    </row>
    <row r="669" spans="9:14" s="91" customFormat="1" x14ac:dyDescent="0.2">
      <c r="I669" s="96"/>
      <c r="N669" s="92"/>
    </row>
    <row r="670" spans="9:14" s="91" customFormat="1" x14ac:dyDescent="0.2">
      <c r="I670" s="96"/>
      <c r="N670" s="92"/>
    </row>
    <row r="671" spans="9:14" s="91" customFormat="1" x14ac:dyDescent="0.2">
      <c r="I671" s="96"/>
      <c r="N671" s="92"/>
    </row>
    <row r="672" spans="9:14" s="91" customFormat="1" x14ac:dyDescent="0.2">
      <c r="I672" s="96"/>
      <c r="N672" s="92"/>
    </row>
    <row r="673" spans="9:14" s="91" customFormat="1" x14ac:dyDescent="0.2">
      <c r="I673" s="96"/>
      <c r="N673" s="92"/>
    </row>
    <row r="674" spans="9:14" s="91" customFormat="1" x14ac:dyDescent="0.2">
      <c r="I674" s="96"/>
      <c r="N674" s="92"/>
    </row>
    <row r="675" spans="9:14" s="91" customFormat="1" x14ac:dyDescent="0.2">
      <c r="I675" s="96"/>
      <c r="N675" s="92"/>
    </row>
    <row r="676" spans="9:14" s="91" customFormat="1" x14ac:dyDescent="0.2">
      <c r="I676" s="96"/>
      <c r="N676" s="92"/>
    </row>
    <row r="677" spans="9:14" s="91" customFormat="1" x14ac:dyDescent="0.2">
      <c r="I677" s="96"/>
      <c r="N677" s="92"/>
    </row>
    <row r="678" spans="9:14" s="91" customFormat="1" x14ac:dyDescent="0.2">
      <c r="I678" s="96"/>
      <c r="N678" s="92"/>
    </row>
    <row r="679" spans="9:14" s="91" customFormat="1" x14ac:dyDescent="0.2">
      <c r="I679" s="96"/>
      <c r="N679" s="92"/>
    </row>
    <row r="680" spans="9:14" s="91" customFormat="1" x14ac:dyDescent="0.2">
      <c r="I680" s="96"/>
      <c r="N680" s="92"/>
    </row>
    <row r="681" spans="9:14" s="91" customFormat="1" x14ac:dyDescent="0.2">
      <c r="I681" s="96"/>
      <c r="N681" s="92"/>
    </row>
    <row r="682" spans="9:14" s="91" customFormat="1" x14ac:dyDescent="0.2">
      <c r="I682" s="96"/>
      <c r="N682" s="92"/>
    </row>
    <row r="683" spans="9:14" s="91" customFormat="1" x14ac:dyDescent="0.2">
      <c r="I683" s="96"/>
      <c r="N683" s="92"/>
    </row>
    <row r="684" spans="9:14" s="91" customFormat="1" x14ac:dyDescent="0.2">
      <c r="I684" s="96"/>
      <c r="N684" s="92"/>
    </row>
    <row r="685" spans="9:14" s="91" customFormat="1" x14ac:dyDescent="0.2">
      <c r="I685" s="96"/>
      <c r="N685" s="92"/>
    </row>
    <row r="686" spans="9:14" s="91" customFormat="1" x14ac:dyDescent="0.2">
      <c r="I686" s="96"/>
      <c r="N686" s="92"/>
    </row>
    <row r="687" spans="9:14" s="91" customFormat="1" x14ac:dyDescent="0.2">
      <c r="I687" s="96"/>
      <c r="N687" s="92"/>
    </row>
    <row r="688" spans="9:14" s="91" customFormat="1" x14ac:dyDescent="0.2">
      <c r="I688" s="96"/>
      <c r="N688" s="92"/>
    </row>
    <row r="689" spans="9:14" s="91" customFormat="1" x14ac:dyDescent="0.2">
      <c r="I689" s="96"/>
      <c r="N689" s="92"/>
    </row>
    <row r="690" spans="9:14" s="91" customFormat="1" x14ac:dyDescent="0.2">
      <c r="I690" s="96"/>
      <c r="N690" s="92"/>
    </row>
    <row r="691" spans="9:14" s="91" customFormat="1" x14ac:dyDescent="0.2">
      <c r="I691" s="96"/>
      <c r="N691" s="92"/>
    </row>
    <row r="692" spans="9:14" s="91" customFormat="1" x14ac:dyDescent="0.2">
      <c r="I692" s="96"/>
      <c r="N692" s="92"/>
    </row>
    <row r="693" spans="9:14" s="91" customFormat="1" x14ac:dyDescent="0.2">
      <c r="I693" s="96"/>
      <c r="N693" s="92"/>
    </row>
    <row r="694" spans="9:14" s="91" customFormat="1" x14ac:dyDescent="0.2">
      <c r="I694" s="96"/>
      <c r="N694" s="92"/>
    </row>
    <row r="695" spans="9:14" s="91" customFormat="1" x14ac:dyDescent="0.2">
      <c r="I695" s="96"/>
      <c r="N695" s="92"/>
    </row>
    <row r="696" spans="9:14" s="91" customFormat="1" x14ac:dyDescent="0.2">
      <c r="I696" s="96"/>
      <c r="N696" s="92"/>
    </row>
    <row r="697" spans="9:14" s="91" customFormat="1" x14ac:dyDescent="0.2">
      <c r="I697" s="96"/>
      <c r="N697" s="92"/>
    </row>
    <row r="698" spans="9:14" s="91" customFormat="1" x14ac:dyDescent="0.2">
      <c r="I698" s="96"/>
      <c r="N698" s="92"/>
    </row>
    <row r="699" spans="9:14" s="91" customFormat="1" x14ac:dyDescent="0.2">
      <c r="I699" s="96"/>
      <c r="N699" s="92"/>
    </row>
    <row r="700" spans="9:14" s="91" customFormat="1" x14ac:dyDescent="0.2">
      <c r="I700" s="96"/>
      <c r="N700" s="92"/>
    </row>
    <row r="701" spans="9:14" s="91" customFormat="1" x14ac:dyDescent="0.2">
      <c r="I701" s="96"/>
      <c r="N701" s="92"/>
    </row>
    <row r="702" spans="9:14" s="91" customFormat="1" x14ac:dyDescent="0.2">
      <c r="I702" s="96"/>
      <c r="N702" s="92"/>
    </row>
    <row r="703" spans="9:14" s="91" customFormat="1" x14ac:dyDescent="0.2">
      <c r="I703" s="96"/>
      <c r="N703" s="92"/>
    </row>
    <row r="704" spans="9:14" s="91" customFormat="1" x14ac:dyDescent="0.2">
      <c r="I704" s="96"/>
      <c r="N704" s="92"/>
    </row>
    <row r="705" spans="9:14" s="91" customFormat="1" x14ac:dyDescent="0.2">
      <c r="I705" s="96"/>
      <c r="N705" s="92"/>
    </row>
    <row r="706" spans="9:14" s="91" customFormat="1" x14ac:dyDescent="0.2">
      <c r="I706" s="96"/>
      <c r="N706" s="92"/>
    </row>
    <row r="707" spans="9:14" s="91" customFormat="1" x14ac:dyDescent="0.2">
      <c r="I707" s="96"/>
      <c r="N707" s="92"/>
    </row>
    <row r="708" spans="9:14" s="91" customFormat="1" x14ac:dyDescent="0.2">
      <c r="I708" s="96"/>
      <c r="N708" s="92"/>
    </row>
    <row r="709" spans="9:14" s="91" customFormat="1" x14ac:dyDescent="0.2">
      <c r="I709" s="96"/>
      <c r="N709" s="92"/>
    </row>
    <row r="710" spans="9:14" s="91" customFormat="1" x14ac:dyDescent="0.2">
      <c r="I710" s="96"/>
      <c r="N710" s="92"/>
    </row>
    <row r="711" spans="9:14" s="91" customFormat="1" x14ac:dyDescent="0.2">
      <c r="I711" s="96"/>
      <c r="N711" s="92"/>
    </row>
    <row r="712" spans="9:14" s="91" customFormat="1" x14ac:dyDescent="0.2">
      <c r="I712" s="96"/>
      <c r="N712" s="92"/>
    </row>
    <row r="713" spans="9:14" s="91" customFormat="1" x14ac:dyDescent="0.2">
      <c r="I713" s="96"/>
      <c r="N713" s="92"/>
    </row>
    <row r="714" spans="9:14" s="91" customFormat="1" x14ac:dyDescent="0.2">
      <c r="I714" s="96"/>
      <c r="N714" s="92"/>
    </row>
    <row r="715" spans="9:14" s="91" customFormat="1" x14ac:dyDescent="0.2">
      <c r="I715" s="96"/>
      <c r="N715" s="92"/>
    </row>
    <row r="716" spans="9:14" s="91" customFormat="1" x14ac:dyDescent="0.2">
      <c r="I716" s="96"/>
      <c r="N716" s="92"/>
    </row>
    <row r="717" spans="9:14" s="91" customFormat="1" x14ac:dyDescent="0.2">
      <c r="I717" s="96"/>
      <c r="N717" s="92"/>
    </row>
    <row r="718" spans="9:14" s="91" customFormat="1" x14ac:dyDescent="0.2">
      <c r="I718" s="96"/>
      <c r="N718" s="92"/>
    </row>
    <row r="719" spans="9:14" s="91" customFormat="1" x14ac:dyDescent="0.2">
      <c r="I719" s="96"/>
      <c r="N719" s="92"/>
    </row>
    <row r="720" spans="9:14" s="91" customFormat="1" x14ac:dyDescent="0.2">
      <c r="I720" s="96"/>
      <c r="N720" s="92"/>
    </row>
    <row r="721" spans="9:14" s="91" customFormat="1" x14ac:dyDescent="0.2">
      <c r="I721" s="96"/>
      <c r="N721" s="92"/>
    </row>
    <row r="722" spans="9:14" s="91" customFormat="1" x14ac:dyDescent="0.2">
      <c r="I722" s="96"/>
      <c r="N722" s="92"/>
    </row>
    <row r="723" spans="9:14" s="91" customFormat="1" x14ac:dyDescent="0.2">
      <c r="I723" s="96"/>
      <c r="N723" s="92"/>
    </row>
    <row r="724" spans="9:14" s="91" customFormat="1" x14ac:dyDescent="0.2">
      <c r="I724" s="96"/>
      <c r="N724" s="92"/>
    </row>
    <row r="725" spans="9:14" s="91" customFormat="1" x14ac:dyDescent="0.2">
      <c r="I725" s="96"/>
      <c r="N725" s="92"/>
    </row>
    <row r="726" spans="9:14" s="91" customFormat="1" x14ac:dyDescent="0.2">
      <c r="I726" s="96"/>
      <c r="N726" s="92"/>
    </row>
    <row r="727" spans="9:14" s="91" customFormat="1" x14ac:dyDescent="0.2">
      <c r="I727" s="96"/>
      <c r="N727" s="92"/>
    </row>
    <row r="728" spans="9:14" s="91" customFormat="1" x14ac:dyDescent="0.2">
      <c r="I728" s="96"/>
      <c r="N728" s="92"/>
    </row>
    <row r="729" spans="9:14" s="91" customFormat="1" x14ac:dyDescent="0.2">
      <c r="I729" s="96"/>
      <c r="N729" s="92"/>
    </row>
    <row r="730" spans="9:14" s="91" customFormat="1" x14ac:dyDescent="0.2">
      <c r="I730" s="96"/>
      <c r="N730" s="92"/>
    </row>
    <row r="731" spans="9:14" s="91" customFormat="1" x14ac:dyDescent="0.2">
      <c r="I731" s="96"/>
      <c r="N731" s="92"/>
    </row>
    <row r="732" spans="9:14" s="91" customFormat="1" x14ac:dyDescent="0.2">
      <c r="I732" s="96"/>
      <c r="N732" s="92"/>
    </row>
    <row r="733" spans="9:14" s="91" customFormat="1" x14ac:dyDescent="0.2">
      <c r="I733" s="96"/>
      <c r="N733" s="92"/>
    </row>
    <row r="734" spans="9:14" s="91" customFormat="1" x14ac:dyDescent="0.2">
      <c r="I734" s="96"/>
      <c r="N734" s="92"/>
    </row>
    <row r="735" spans="9:14" s="91" customFormat="1" x14ac:dyDescent="0.2">
      <c r="I735" s="96"/>
      <c r="N735" s="92"/>
    </row>
    <row r="736" spans="9:14" s="91" customFormat="1" x14ac:dyDescent="0.2">
      <c r="I736" s="96"/>
      <c r="N736" s="92"/>
    </row>
    <row r="737" spans="9:14" s="91" customFormat="1" x14ac:dyDescent="0.2">
      <c r="I737" s="96"/>
      <c r="N737" s="92"/>
    </row>
    <row r="738" spans="9:14" s="91" customFormat="1" x14ac:dyDescent="0.2">
      <c r="I738" s="96"/>
      <c r="N738" s="92"/>
    </row>
    <row r="739" spans="9:14" s="91" customFormat="1" x14ac:dyDescent="0.2">
      <c r="I739" s="96"/>
      <c r="N739" s="92"/>
    </row>
    <row r="740" spans="9:14" s="91" customFormat="1" x14ac:dyDescent="0.2">
      <c r="I740" s="96"/>
      <c r="N740" s="92"/>
    </row>
    <row r="741" spans="9:14" s="91" customFormat="1" x14ac:dyDescent="0.2">
      <c r="I741" s="96"/>
      <c r="N741" s="92"/>
    </row>
    <row r="742" spans="9:14" s="91" customFormat="1" x14ac:dyDescent="0.2">
      <c r="I742" s="96"/>
      <c r="N742" s="92"/>
    </row>
    <row r="743" spans="9:14" s="91" customFormat="1" x14ac:dyDescent="0.2">
      <c r="I743" s="96"/>
      <c r="N743" s="92"/>
    </row>
    <row r="744" spans="9:14" s="91" customFormat="1" x14ac:dyDescent="0.2">
      <c r="I744" s="96"/>
      <c r="N744" s="92"/>
    </row>
    <row r="745" spans="9:14" s="91" customFormat="1" x14ac:dyDescent="0.2">
      <c r="I745" s="96"/>
      <c r="N745" s="92"/>
    </row>
    <row r="746" spans="9:14" s="91" customFormat="1" x14ac:dyDescent="0.2">
      <c r="I746" s="96"/>
      <c r="N746" s="92"/>
    </row>
    <row r="747" spans="9:14" s="91" customFormat="1" x14ac:dyDescent="0.2">
      <c r="I747" s="96"/>
      <c r="N747" s="92"/>
    </row>
    <row r="748" spans="9:14" s="91" customFormat="1" x14ac:dyDescent="0.2">
      <c r="I748" s="96"/>
      <c r="N748" s="92"/>
    </row>
    <row r="749" spans="9:14" s="91" customFormat="1" x14ac:dyDescent="0.2">
      <c r="I749" s="96"/>
      <c r="N749" s="92"/>
    </row>
    <row r="750" spans="9:14" s="91" customFormat="1" x14ac:dyDescent="0.2">
      <c r="I750" s="96"/>
      <c r="N750" s="92"/>
    </row>
  </sheetData>
  <sheetProtection formatColumns="0" formatRows="0" selectLockedCells="1"/>
  <protectedRanges>
    <protectedRange sqref="I11:J16 I21:J26 I31:J36 I41:J46 I51:J56 I61:J66 I71:J76 I81:J86 I91:J96 I101:J106 I111:J116 I121:J126" name="Notes"/>
    <protectedRange sqref="G5" name="Adults"/>
    <protectedRange sqref="J5" name="Youth and Commission"/>
    <protectedRange sqref="J4" name="Unit Number"/>
    <protectedRange sqref="J3" name="Unit Type"/>
    <protectedRange sqref="J2" name="District"/>
    <protectedRange sqref="C11:D16 C21:D26 C31:D36 C41:D46 C51:D56 C61:D66 C71:D76 C81:D86 C91:D96 C101:D106 C111:D116 C121:D126" name="Estimate"/>
    <protectedRange sqref="F11:F16 F21:F26 F31:F36 F41:F46 F51:F56 F61:F66 F71:F76 F81:F86 F91:F96 F101:F106 F111:F116 F121:F126" name="Actual"/>
    <protectedRange sqref="A131:A132 D134" name="Registration Budget"/>
    <protectedRange sqref="A137 D137 G137" name="Unit Programming Budget"/>
    <protectedRange sqref="A144 C147 H146 H151" name="Funding your Program"/>
  </protectedRanges>
  <autoFilter ref="N1:N12" xr:uid="{D4B8A213-5375-42D1-960D-8823F8A5ACC5}">
    <sortState xmlns:xlrd2="http://schemas.microsoft.com/office/spreadsheetml/2017/richdata2" ref="N2:N12">
      <sortCondition ref="N1:N12"/>
    </sortState>
  </autoFilter>
  <mergeCells count="116">
    <mergeCell ref="I151:J151"/>
    <mergeCell ref="I152:J152"/>
    <mergeCell ref="I153:J153"/>
    <mergeCell ref="A129:J129"/>
    <mergeCell ref="A135:J135"/>
    <mergeCell ref="A141:J141"/>
    <mergeCell ref="A142:J142"/>
    <mergeCell ref="A146:D146"/>
    <mergeCell ref="I146:J146"/>
    <mergeCell ref="A147:B147"/>
    <mergeCell ref="C147:D147"/>
    <mergeCell ref="I147:J147"/>
    <mergeCell ref="A148:B148"/>
    <mergeCell ref="C148:D148"/>
    <mergeCell ref="H148:J148"/>
    <mergeCell ref="A143:D143"/>
    <mergeCell ref="H143:J143"/>
    <mergeCell ref="I144:J144"/>
    <mergeCell ref="A145:B145"/>
    <mergeCell ref="C145:D145"/>
    <mergeCell ref="I145:J145"/>
    <mergeCell ref="H136:I136"/>
    <mergeCell ref="H137:I137"/>
    <mergeCell ref="H138:I138"/>
    <mergeCell ref="E139:F139"/>
    <mergeCell ref="I131:J131"/>
    <mergeCell ref="I132:J132"/>
    <mergeCell ref="I134:J134"/>
    <mergeCell ref="I127:J127"/>
    <mergeCell ref="I149:J149"/>
    <mergeCell ref="I150:J150"/>
    <mergeCell ref="A119:C119"/>
    <mergeCell ref="D119:G119"/>
    <mergeCell ref="H119:J119"/>
    <mergeCell ref="D120:E120"/>
    <mergeCell ref="F120:G120"/>
    <mergeCell ref="A149:B149"/>
    <mergeCell ref="C149:D149"/>
    <mergeCell ref="A109:C109"/>
    <mergeCell ref="D109:G109"/>
    <mergeCell ref="H109:J109"/>
    <mergeCell ref="D110:E110"/>
    <mergeCell ref="F110:G110"/>
    <mergeCell ref="A99:C99"/>
    <mergeCell ref="D99:G99"/>
    <mergeCell ref="H99:J99"/>
    <mergeCell ref="D100:E100"/>
    <mergeCell ref="F100:G100"/>
    <mergeCell ref="A89:C89"/>
    <mergeCell ref="D89:G89"/>
    <mergeCell ref="H89:J89"/>
    <mergeCell ref="D90:E90"/>
    <mergeCell ref="F90:G90"/>
    <mergeCell ref="D50:E50"/>
    <mergeCell ref="F50:G50"/>
    <mergeCell ref="A79:C79"/>
    <mergeCell ref="D79:G79"/>
    <mergeCell ref="H79:J79"/>
    <mergeCell ref="D80:E80"/>
    <mergeCell ref="F80:G80"/>
    <mergeCell ref="A69:C69"/>
    <mergeCell ref="D69:G69"/>
    <mergeCell ref="H69:J69"/>
    <mergeCell ref="D70:E70"/>
    <mergeCell ref="F70:G70"/>
    <mergeCell ref="A1:J1"/>
    <mergeCell ref="A29:C29"/>
    <mergeCell ref="D29:G29"/>
    <mergeCell ref="H29:J29"/>
    <mergeCell ref="D30:E30"/>
    <mergeCell ref="F30:G30"/>
    <mergeCell ref="A5:E5"/>
    <mergeCell ref="A6:E6"/>
    <mergeCell ref="G3:I3"/>
    <mergeCell ref="G2:I2"/>
    <mergeCell ref="G4:I4"/>
    <mergeCell ref="H5:I5"/>
    <mergeCell ref="G6:I6"/>
    <mergeCell ref="D20:E20"/>
    <mergeCell ref="F20:G20"/>
    <mergeCell ref="I17:J17"/>
    <mergeCell ref="I27:J27"/>
    <mergeCell ref="A151:B151"/>
    <mergeCell ref="C151:D151"/>
    <mergeCell ref="A3:E3"/>
    <mergeCell ref="A4:E4"/>
    <mergeCell ref="A19:C19"/>
    <mergeCell ref="D19:G19"/>
    <mergeCell ref="H19:J19"/>
    <mergeCell ref="A9:C9"/>
    <mergeCell ref="D9:G9"/>
    <mergeCell ref="H9:J9"/>
    <mergeCell ref="D10:E10"/>
    <mergeCell ref="F10:G10"/>
    <mergeCell ref="A39:C39"/>
    <mergeCell ref="D39:G39"/>
    <mergeCell ref="H39:J39"/>
    <mergeCell ref="D40:E40"/>
    <mergeCell ref="F40:G40"/>
    <mergeCell ref="A59:C59"/>
    <mergeCell ref="D59:G59"/>
    <mergeCell ref="H59:J59"/>
    <mergeCell ref="D60:E60"/>
    <mergeCell ref="F60:G60"/>
    <mergeCell ref="A49:C49"/>
    <mergeCell ref="D49:G49"/>
    <mergeCell ref="I37:J37"/>
    <mergeCell ref="I47:J47"/>
    <mergeCell ref="I57:J57"/>
    <mergeCell ref="I67:J67"/>
    <mergeCell ref="I77:J77"/>
    <mergeCell ref="I87:J87"/>
    <mergeCell ref="I97:J97"/>
    <mergeCell ref="I107:J107"/>
    <mergeCell ref="I117:J117"/>
    <mergeCell ref="H49:J49"/>
  </mergeCells>
  <conditionalFormatting sqref="B2:B20 B38 B48 B58 B68 B78 B88 B98 B108 B118 B128 B130:C134 B136:B140 B143:B148 A153:B1048576 B28 A128:A148 A150:B150">
    <cfRule type="cellIs" dxfId="96" priority="177" operator="equal">
      <formula>0</formula>
    </cfRule>
  </conditionalFormatting>
  <conditionalFormatting sqref="A1:A20 A38 A48 A58 A68 A78 A88 A98 A108 A118 A28">
    <cfRule type="cellIs" dxfId="95" priority="176" operator="equal">
      <formula>0</formula>
    </cfRule>
  </conditionalFormatting>
  <conditionalFormatting sqref="B29:B30">
    <cfRule type="cellIs" dxfId="94" priority="175" operator="equal">
      <formula>0</formula>
    </cfRule>
  </conditionalFormatting>
  <conditionalFormatting sqref="A29:A30">
    <cfRule type="cellIs" dxfId="93" priority="174" operator="equal">
      <formula>0</formula>
    </cfRule>
  </conditionalFormatting>
  <conditionalFormatting sqref="B119:B126">
    <cfRule type="cellIs" dxfId="92" priority="155" operator="equal">
      <formula>0</formula>
    </cfRule>
  </conditionalFormatting>
  <conditionalFormatting sqref="A119:A126">
    <cfRule type="cellIs" dxfId="91" priority="154" operator="equal">
      <formula>0</formula>
    </cfRule>
  </conditionalFormatting>
  <conditionalFormatting sqref="B39:B40">
    <cfRule type="cellIs" dxfId="90" priority="171" operator="equal">
      <formula>0</formula>
    </cfRule>
  </conditionalFormatting>
  <conditionalFormatting sqref="A39:A40">
    <cfRule type="cellIs" dxfId="89" priority="170" operator="equal">
      <formula>0</formula>
    </cfRule>
  </conditionalFormatting>
  <conditionalFormatting sqref="B49:B50">
    <cfRule type="cellIs" dxfId="88" priority="169" operator="equal">
      <formula>0</formula>
    </cfRule>
  </conditionalFormatting>
  <conditionalFormatting sqref="A49:A50">
    <cfRule type="cellIs" dxfId="87" priority="168" operator="equal">
      <formula>0</formula>
    </cfRule>
  </conditionalFormatting>
  <conditionalFormatting sqref="B59:B60">
    <cfRule type="cellIs" dxfId="86" priority="167" operator="equal">
      <formula>0</formula>
    </cfRule>
  </conditionalFormatting>
  <conditionalFormatting sqref="A59:A60">
    <cfRule type="cellIs" dxfId="85" priority="166" operator="equal">
      <formula>0</formula>
    </cfRule>
  </conditionalFormatting>
  <conditionalFormatting sqref="B69:B70">
    <cfRule type="cellIs" dxfId="84" priority="165" operator="equal">
      <formula>0</formula>
    </cfRule>
  </conditionalFormatting>
  <conditionalFormatting sqref="A69:A70">
    <cfRule type="cellIs" dxfId="83" priority="164" operator="equal">
      <formula>0</formula>
    </cfRule>
  </conditionalFormatting>
  <conditionalFormatting sqref="B79:B80">
    <cfRule type="cellIs" dxfId="82" priority="163" operator="equal">
      <formula>0</formula>
    </cfRule>
  </conditionalFormatting>
  <conditionalFormatting sqref="A79:A80">
    <cfRule type="cellIs" dxfId="81" priority="162" operator="equal">
      <formula>0</formula>
    </cfRule>
  </conditionalFormatting>
  <conditionalFormatting sqref="B89:B90">
    <cfRule type="cellIs" dxfId="80" priority="161" operator="equal">
      <formula>0</formula>
    </cfRule>
  </conditionalFormatting>
  <conditionalFormatting sqref="A89:A90">
    <cfRule type="cellIs" dxfId="79" priority="160" operator="equal">
      <formula>0</formula>
    </cfRule>
  </conditionalFormatting>
  <conditionalFormatting sqref="B99:B100">
    <cfRule type="cellIs" dxfId="78" priority="159" operator="equal">
      <formula>0</formula>
    </cfRule>
  </conditionalFormatting>
  <conditionalFormatting sqref="A99:A100">
    <cfRule type="cellIs" dxfId="77" priority="158" operator="equal">
      <formula>0</formula>
    </cfRule>
  </conditionalFormatting>
  <conditionalFormatting sqref="B109:B110">
    <cfRule type="cellIs" dxfId="76" priority="157" operator="equal">
      <formula>0</formula>
    </cfRule>
  </conditionalFormatting>
  <conditionalFormatting sqref="A109:A110">
    <cfRule type="cellIs" dxfId="75" priority="156" operator="equal">
      <formula>0</formula>
    </cfRule>
  </conditionalFormatting>
  <conditionalFormatting sqref="C151:D151">
    <cfRule type="cellIs" dxfId="74" priority="152" operator="lessThan">
      <formula>0</formula>
    </cfRule>
    <cfRule type="cellIs" dxfId="73" priority="153" operator="lessThan">
      <formula>-150</formula>
    </cfRule>
  </conditionalFormatting>
  <conditionalFormatting sqref="D17">
    <cfRule type="cellIs" dxfId="72" priority="151" operator="equal">
      <formula>0</formula>
    </cfRule>
  </conditionalFormatting>
  <conditionalFormatting sqref="F17">
    <cfRule type="cellIs" dxfId="71" priority="150" operator="equal">
      <formula>0</formula>
    </cfRule>
  </conditionalFormatting>
  <conditionalFormatting sqref="I17">
    <cfRule type="cellIs" dxfId="70" priority="149" operator="equal">
      <formula>0</formula>
    </cfRule>
  </conditionalFormatting>
  <conditionalFormatting sqref="B21:B27">
    <cfRule type="cellIs" dxfId="69" priority="148" operator="equal">
      <formula>0</formula>
    </cfRule>
  </conditionalFormatting>
  <conditionalFormatting sqref="A21:A27">
    <cfRule type="cellIs" dxfId="68" priority="147" operator="equal">
      <formula>0</formula>
    </cfRule>
  </conditionalFormatting>
  <conditionalFormatting sqref="D27">
    <cfRule type="cellIs" dxfId="67" priority="146" operator="equal">
      <formula>0</formula>
    </cfRule>
  </conditionalFormatting>
  <conditionalFormatting sqref="F27">
    <cfRule type="cellIs" dxfId="66" priority="145" operator="equal">
      <formula>0</formula>
    </cfRule>
  </conditionalFormatting>
  <conditionalFormatting sqref="I27">
    <cfRule type="cellIs" dxfId="65" priority="144" operator="equal">
      <formula>0</formula>
    </cfRule>
  </conditionalFormatting>
  <conditionalFormatting sqref="B31:B37">
    <cfRule type="cellIs" dxfId="64" priority="143" operator="equal">
      <formula>0</formula>
    </cfRule>
  </conditionalFormatting>
  <conditionalFormatting sqref="A31:A37">
    <cfRule type="cellIs" dxfId="63" priority="142" operator="equal">
      <formula>0</formula>
    </cfRule>
  </conditionalFormatting>
  <conditionalFormatting sqref="B41:B47">
    <cfRule type="cellIs" dxfId="62" priority="138" operator="equal">
      <formula>0</formula>
    </cfRule>
  </conditionalFormatting>
  <conditionalFormatting sqref="A41:A47">
    <cfRule type="cellIs" dxfId="61" priority="137" operator="equal">
      <formula>0</formula>
    </cfRule>
  </conditionalFormatting>
  <conditionalFormatting sqref="B51:B56">
    <cfRule type="cellIs" dxfId="60" priority="133" operator="equal">
      <formula>0</formula>
    </cfRule>
  </conditionalFormatting>
  <conditionalFormatting sqref="A51:A56">
    <cfRule type="cellIs" dxfId="59" priority="132" operator="equal">
      <formula>0</formula>
    </cfRule>
  </conditionalFormatting>
  <conditionalFormatting sqref="B61:B66">
    <cfRule type="cellIs" dxfId="58" priority="128" operator="equal">
      <formula>0</formula>
    </cfRule>
  </conditionalFormatting>
  <conditionalFormatting sqref="A61:A66">
    <cfRule type="cellIs" dxfId="57" priority="127" operator="equal">
      <formula>0</formula>
    </cfRule>
  </conditionalFormatting>
  <conditionalFormatting sqref="B71:B76">
    <cfRule type="cellIs" dxfId="56" priority="123" operator="equal">
      <formula>0</formula>
    </cfRule>
  </conditionalFormatting>
  <conditionalFormatting sqref="A71:A76">
    <cfRule type="cellIs" dxfId="55" priority="122" operator="equal">
      <formula>0</formula>
    </cfRule>
  </conditionalFormatting>
  <conditionalFormatting sqref="B81:B86">
    <cfRule type="cellIs" dxfId="54" priority="118" operator="equal">
      <formula>0</formula>
    </cfRule>
  </conditionalFormatting>
  <conditionalFormatting sqref="A81:A86">
    <cfRule type="cellIs" dxfId="53" priority="117" operator="equal">
      <formula>0</formula>
    </cfRule>
  </conditionalFormatting>
  <conditionalFormatting sqref="B91:B96">
    <cfRule type="cellIs" dxfId="52" priority="113" operator="equal">
      <formula>0</formula>
    </cfRule>
  </conditionalFormatting>
  <conditionalFormatting sqref="A91:A96">
    <cfRule type="cellIs" dxfId="51" priority="112" operator="equal">
      <formula>0</formula>
    </cfRule>
  </conditionalFormatting>
  <conditionalFormatting sqref="B101:B106">
    <cfRule type="cellIs" dxfId="50" priority="108" operator="equal">
      <formula>0</formula>
    </cfRule>
  </conditionalFormatting>
  <conditionalFormatting sqref="A101:A106">
    <cfRule type="cellIs" dxfId="49" priority="107" operator="equal">
      <formula>0</formula>
    </cfRule>
  </conditionalFormatting>
  <conditionalFormatting sqref="B111:B116">
    <cfRule type="cellIs" dxfId="48" priority="103" operator="equal">
      <formula>0</formula>
    </cfRule>
  </conditionalFormatting>
  <conditionalFormatting sqref="A111:A116">
    <cfRule type="cellIs" dxfId="47" priority="102" operator="equal">
      <formula>0</formula>
    </cfRule>
  </conditionalFormatting>
  <conditionalFormatting sqref="D37">
    <cfRule type="cellIs" dxfId="46" priority="98" operator="equal">
      <formula>0</formula>
    </cfRule>
  </conditionalFormatting>
  <conditionalFormatting sqref="F37">
    <cfRule type="cellIs" dxfId="45" priority="97" operator="equal">
      <formula>0</formula>
    </cfRule>
  </conditionalFormatting>
  <conditionalFormatting sqref="I37">
    <cfRule type="cellIs" dxfId="44" priority="96" operator="equal">
      <formula>0</formula>
    </cfRule>
  </conditionalFormatting>
  <conditionalFormatting sqref="D47">
    <cfRule type="cellIs" dxfId="43" priority="95" operator="equal">
      <formula>0</formula>
    </cfRule>
  </conditionalFormatting>
  <conditionalFormatting sqref="F47">
    <cfRule type="cellIs" dxfId="42" priority="94" operator="equal">
      <formula>0</formula>
    </cfRule>
  </conditionalFormatting>
  <conditionalFormatting sqref="I47">
    <cfRule type="cellIs" dxfId="41" priority="93" operator="equal">
      <formula>0</formula>
    </cfRule>
  </conditionalFormatting>
  <conditionalFormatting sqref="B57">
    <cfRule type="cellIs" dxfId="40" priority="41" operator="equal">
      <formula>0</formula>
    </cfRule>
  </conditionalFormatting>
  <conditionalFormatting sqref="A57">
    <cfRule type="cellIs" dxfId="39" priority="40" operator="equal">
      <formula>0</formula>
    </cfRule>
  </conditionalFormatting>
  <conditionalFormatting sqref="D57">
    <cfRule type="cellIs" dxfId="38" priority="39" operator="equal">
      <formula>0</formula>
    </cfRule>
  </conditionalFormatting>
  <conditionalFormatting sqref="F57">
    <cfRule type="cellIs" dxfId="37" priority="38" operator="equal">
      <formula>0</formula>
    </cfRule>
  </conditionalFormatting>
  <conditionalFormatting sqref="I57">
    <cfRule type="cellIs" dxfId="36" priority="37" operator="equal">
      <formula>0</formula>
    </cfRule>
  </conditionalFormatting>
  <conditionalFormatting sqref="B67">
    <cfRule type="cellIs" dxfId="35" priority="36" operator="equal">
      <formula>0</formula>
    </cfRule>
  </conditionalFormatting>
  <conditionalFormatting sqref="A67">
    <cfRule type="cellIs" dxfId="34" priority="35" operator="equal">
      <formula>0</formula>
    </cfRule>
  </conditionalFormatting>
  <conditionalFormatting sqref="D67">
    <cfRule type="cellIs" dxfId="33" priority="34" operator="equal">
      <formula>0</formula>
    </cfRule>
  </conditionalFormatting>
  <conditionalFormatting sqref="F67">
    <cfRule type="cellIs" dxfId="32" priority="33" operator="equal">
      <formula>0</formula>
    </cfRule>
  </conditionalFormatting>
  <conditionalFormatting sqref="I67">
    <cfRule type="cellIs" dxfId="31" priority="32" operator="equal">
      <formula>0</formula>
    </cfRule>
  </conditionalFormatting>
  <conditionalFormatting sqref="B77">
    <cfRule type="cellIs" dxfId="30" priority="31" operator="equal">
      <formula>0</formula>
    </cfRule>
  </conditionalFormatting>
  <conditionalFormatting sqref="A77">
    <cfRule type="cellIs" dxfId="29" priority="30" operator="equal">
      <formula>0</formula>
    </cfRule>
  </conditionalFormatting>
  <conditionalFormatting sqref="D77">
    <cfRule type="cellIs" dxfId="28" priority="29" operator="equal">
      <formula>0</formula>
    </cfRule>
  </conditionalFormatting>
  <conditionalFormatting sqref="F77">
    <cfRule type="cellIs" dxfId="27" priority="28" operator="equal">
      <formula>0</formula>
    </cfRule>
  </conditionalFormatting>
  <conditionalFormatting sqref="I77">
    <cfRule type="cellIs" dxfId="26" priority="27" operator="equal">
      <formula>0</formula>
    </cfRule>
  </conditionalFormatting>
  <conditionalFormatting sqref="B87">
    <cfRule type="cellIs" dxfId="25" priority="26" operator="equal">
      <formula>0</formula>
    </cfRule>
  </conditionalFormatting>
  <conditionalFormatting sqref="A87">
    <cfRule type="cellIs" dxfId="24" priority="25" operator="equal">
      <formula>0</formula>
    </cfRule>
  </conditionalFormatting>
  <conditionalFormatting sqref="D87">
    <cfRule type="cellIs" dxfId="23" priority="24" operator="equal">
      <formula>0</formula>
    </cfRule>
  </conditionalFormatting>
  <conditionalFormatting sqref="F87">
    <cfRule type="cellIs" dxfId="22" priority="23" operator="equal">
      <formula>0</formula>
    </cfRule>
  </conditionalFormatting>
  <conditionalFormatting sqref="I87">
    <cfRule type="cellIs" dxfId="21" priority="22" operator="equal">
      <formula>0</formula>
    </cfRule>
  </conditionalFormatting>
  <conditionalFormatting sqref="B97">
    <cfRule type="cellIs" dxfId="20" priority="21" operator="equal">
      <formula>0</formula>
    </cfRule>
  </conditionalFormatting>
  <conditionalFormatting sqref="A97">
    <cfRule type="cellIs" dxfId="19" priority="20" operator="equal">
      <formula>0</formula>
    </cfRule>
  </conditionalFormatting>
  <conditionalFormatting sqref="D97">
    <cfRule type="cellIs" dxfId="18" priority="19" operator="equal">
      <formula>0</formula>
    </cfRule>
  </conditionalFormatting>
  <conditionalFormatting sqref="F97">
    <cfRule type="cellIs" dxfId="17" priority="18" operator="equal">
      <formula>0</formula>
    </cfRule>
  </conditionalFormatting>
  <conditionalFormatting sqref="I97">
    <cfRule type="cellIs" dxfId="16" priority="17" operator="equal">
      <formula>0</formula>
    </cfRule>
  </conditionalFormatting>
  <conditionalFormatting sqref="B107">
    <cfRule type="cellIs" dxfId="15" priority="16" operator="equal">
      <formula>0</formula>
    </cfRule>
  </conditionalFormatting>
  <conditionalFormatting sqref="A107">
    <cfRule type="cellIs" dxfId="14" priority="15" operator="equal">
      <formula>0</formula>
    </cfRule>
  </conditionalFormatting>
  <conditionalFormatting sqref="D107">
    <cfRule type="cellIs" dxfId="13" priority="14" operator="equal">
      <formula>0</formula>
    </cfRule>
  </conditionalFormatting>
  <conditionalFormatting sqref="F107">
    <cfRule type="cellIs" dxfId="12" priority="13" operator="equal">
      <formula>0</formula>
    </cfRule>
  </conditionalFormatting>
  <conditionalFormatting sqref="I107">
    <cfRule type="cellIs" dxfId="11" priority="12" operator="equal">
      <formula>0</formula>
    </cfRule>
  </conditionalFormatting>
  <conditionalFormatting sqref="B117">
    <cfRule type="cellIs" dxfId="10" priority="11" operator="equal">
      <formula>0</formula>
    </cfRule>
  </conditionalFormatting>
  <conditionalFormatting sqref="A117">
    <cfRule type="cellIs" dxfId="9" priority="10" operator="equal">
      <formula>0</formula>
    </cfRule>
  </conditionalFormatting>
  <conditionalFormatting sqref="D117">
    <cfRule type="cellIs" dxfId="8" priority="9" operator="equal">
      <formula>0</formula>
    </cfRule>
  </conditionalFormatting>
  <conditionalFormatting sqref="F117">
    <cfRule type="cellIs" dxfId="7" priority="8" operator="equal">
      <formula>0</formula>
    </cfRule>
  </conditionalFormatting>
  <conditionalFormatting sqref="I117">
    <cfRule type="cellIs" dxfId="6" priority="7" operator="equal">
      <formula>0</formula>
    </cfRule>
  </conditionalFormatting>
  <conditionalFormatting sqref="B127">
    <cfRule type="cellIs" dxfId="5" priority="6" operator="equal">
      <formula>0</formula>
    </cfRule>
  </conditionalFormatting>
  <conditionalFormatting sqref="A127">
    <cfRule type="cellIs" dxfId="4" priority="5" operator="equal">
      <formula>0</formula>
    </cfRule>
  </conditionalFormatting>
  <conditionalFormatting sqref="D127">
    <cfRule type="cellIs" dxfId="3" priority="4" operator="equal">
      <formula>0</formula>
    </cfRule>
  </conditionalFormatting>
  <conditionalFormatting sqref="F127">
    <cfRule type="cellIs" dxfId="2" priority="3" operator="equal">
      <formula>0</formula>
    </cfRule>
  </conditionalFormatting>
  <conditionalFormatting sqref="I127">
    <cfRule type="cellIs" dxfId="1" priority="2" operator="equal">
      <formula>0</formula>
    </cfRule>
  </conditionalFormatting>
  <conditionalFormatting sqref="A149:B149">
    <cfRule type="cellIs" dxfId="0" priority="1" operator="equal">
      <formula>0</formula>
    </cfRule>
  </conditionalFormatting>
  <dataValidations count="2">
    <dataValidation type="list" allowBlank="1" showInputMessage="1" showErrorMessage="1" sqref="J3" xr:uid="{A4786BA3-5909-48F3-BBA0-E2C08D96E204}">
      <formula1>"Pack, Troop, Crew, Ship"</formula1>
    </dataValidation>
    <dataValidation type="list" allowBlank="1" showInputMessage="1" showErrorMessage="1" sqref="J2" xr:uid="{24393895-A138-4E01-955F-A4C26C714834}">
      <formula1>$N$2:$N$12</formula1>
    </dataValidation>
  </dataValidations>
  <pageMargins left="0.5" right="0.25" top="0.75" bottom="0.75" header="0.3" footer="0.3"/>
  <pageSetup scale="78" orientation="portrait" r:id="rId1"/>
  <rowBreaks count="2" manualBreakCount="2">
    <brk id="57" max="9" man="1"/>
    <brk id="108" max="9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5F813-7BA2-664E-A326-79BC1FAB88CC}">
  <dimension ref="A1"/>
  <sheetViews>
    <sheetView topLeftCell="A70" workbookViewId="0"/>
  </sheetViews>
  <sheetFormatPr defaultColWidth="11.425781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2A50F7228239478E20C6B25A44350C" ma:contentTypeVersion="15" ma:contentTypeDescription="Create a new document." ma:contentTypeScope="" ma:versionID="f73be1a441af30693a828987765a86a6">
  <xsd:schema xmlns:xsd="http://www.w3.org/2001/XMLSchema" xmlns:xs="http://www.w3.org/2001/XMLSchema" xmlns:p="http://schemas.microsoft.com/office/2006/metadata/properties" xmlns:ns1="http://schemas.microsoft.com/sharepoint/v3" xmlns:ns3="8e0a9689-ae83-431b-94f2-6f14ab80328a" xmlns:ns4="d5d79b6d-ed47-4dc8-ab90-d338107f748e" targetNamespace="http://schemas.microsoft.com/office/2006/metadata/properties" ma:root="true" ma:fieldsID="cb322ca9640b433ea23a668bd58fd1cf" ns1:_="" ns3:_="" ns4:_="">
    <xsd:import namespace="http://schemas.microsoft.com/sharepoint/v3"/>
    <xsd:import namespace="8e0a9689-ae83-431b-94f2-6f14ab80328a"/>
    <xsd:import namespace="d5d79b6d-ed47-4dc8-ab90-d338107f748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0a9689-ae83-431b-94f2-6f14ab8032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79b6d-ed47-4dc8-ab90-d338107f7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2393E2-892E-4CC4-A4A9-7AD7CB41BF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0a9689-ae83-431b-94f2-6f14ab80328a"/>
    <ds:schemaRef ds:uri="d5d79b6d-ed47-4dc8-ab90-d338107f74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C38A91-E35E-4A69-9381-85699F3D2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B91160-D069-4B02-BCA1-CE942571D646}">
  <ds:schemaRefs>
    <ds:schemaRef ds:uri="http://purl.org/dc/dcmitype/"/>
    <ds:schemaRef ds:uri="d5d79b6d-ed47-4dc8-ab90-d338107f748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e0a9689-ae83-431b-94f2-6f14ab80328a"/>
    <ds:schemaRef ds:uri="http://www.w3.org/XML/1998/namespace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Intro</vt:lpstr>
      <vt:lpstr>Calendar</vt:lpstr>
      <vt:lpstr>Budget Planner</vt:lpstr>
      <vt:lpstr>Sheet1</vt:lpstr>
      <vt:lpstr>'Budget Planner'!Print_Area</vt:lpstr>
      <vt:lpstr>Calendar!Print_Area</vt:lpstr>
      <vt:lpstr>Intro!Print_Area</vt:lpstr>
      <vt:lpstr>'Budget Planner'!Print_Titles</vt:lpstr>
    </vt:vector>
  </TitlesOfParts>
  <Company>Weaver Popcorn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creator>vsaia</dc:creator>
  <dc:description>Trail's End Popcorn</dc:description>
  <cp:lastModifiedBy>Nicholas Boden</cp:lastModifiedBy>
  <cp:lastPrinted>2020-02-14T19:27:56Z</cp:lastPrinted>
  <dcterms:created xsi:type="dcterms:W3CDTF">2007-08-01T03:10:33Z</dcterms:created>
  <dcterms:modified xsi:type="dcterms:W3CDTF">2020-06-11T18:51:06Z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  <property fmtid="{D5CDD505-2E9C-101B-9397-08002B2CF9AE}" pid="5" name="ContentTypeId">
    <vt:lpwstr>0x010100EA2A50F7228239478E20C6B25A44350C</vt:lpwstr>
  </property>
</Properties>
</file>