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nley\OneDrive - Boy Scouts of America\Documents\BOY SCOUTS\ASE\Registration Dept\Program Fee\"/>
    </mc:Choice>
  </mc:AlternateContent>
  <xr:revisionPtr revIDLastSave="157" documentId="8_{702D04E6-596C-4BA1-A9F0-CD0CFFBB1AD2}" xr6:coauthVersionLast="44" xr6:coauthVersionMax="44" xr10:uidLastSave="{2FD155F8-EC27-41F3-AFB5-D25C66A162CB}"/>
  <bookViews>
    <workbookView xWindow="-24120" yWindow="-120" windowWidth="24240" windowHeight="18240" xr2:uid="{C72EA8B0-EA91-46E8-8D8F-4120A21A7B1F}"/>
  </bookViews>
  <sheets>
    <sheet name="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27" i="1"/>
  <c r="G21" i="1"/>
  <c r="E15" i="1" l="1"/>
  <c r="B15" i="1" l="1"/>
  <c r="E19" i="1"/>
  <c r="E18" i="1"/>
  <c r="D9" i="1"/>
  <c r="G29" i="1" l="1"/>
  <c r="G28" i="1"/>
  <c r="G22" i="1"/>
  <c r="G23" i="1"/>
  <c r="G14" i="1"/>
  <c r="E30" i="1"/>
  <c r="E25" i="1"/>
  <c r="B30" i="1"/>
  <c r="B25" i="1"/>
  <c r="B34" i="1" s="1"/>
  <c r="D10" i="1"/>
  <c r="E34" i="1" l="1"/>
  <c r="G34" i="1" s="1"/>
  <c r="B36" i="1"/>
  <c r="G15" i="1" l="1"/>
  <c r="E36" i="1" l="1"/>
  <c r="E39" i="1" s="1"/>
  <c r="E40" i="1" l="1"/>
  <c r="G36" i="1"/>
</calcChain>
</file>

<file path=xl/sharedStrings.xml><?xml version="1.0" encoding="utf-8"?>
<sst xmlns="http://schemas.openxmlformats.org/spreadsheetml/2006/main" count="54" uniqueCount="37">
  <si>
    <t>District Name:</t>
  </si>
  <si>
    <t>Diamond Dick</t>
  </si>
  <si>
    <t>Unit Type:</t>
  </si>
  <si>
    <t>Unit Number:</t>
  </si>
  <si>
    <t>Total Sales:</t>
  </si>
  <si>
    <t>Commission:</t>
  </si>
  <si>
    <t>Insurance Fee:</t>
  </si>
  <si>
    <t>Subtotal:</t>
  </si>
  <si>
    <t>Youth Selling</t>
  </si>
  <si>
    <t>% of Scouts Selling*</t>
  </si>
  <si>
    <t>Commission Rate:**</t>
  </si>
  <si>
    <t>* Compared to # of youth rechartered</t>
  </si>
  <si>
    <t>Seller Average:</t>
  </si>
  <si>
    <t>Youth</t>
  </si>
  <si>
    <t>Adults</t>
  </si>
  <si>
    <t>Youth Fee:</t>
  </si>
  <si>
    <t>Adult Fee:</t>
  </si>
  <si>
    <t>Program Support Fee:</t>
  </si>
  <si>
    <t>Charter Fee</t>
  </si>
  <si>
    <t>Boys' Life Fee:</t>
  </si>
  <si>
    <t>Total Charter Fees</t>
  </si>
  <si>
    <t>Troop</t>
  </si>
  <si>
    <t>Difference</t>
  </si>
  <si>
    <t>Commission less Charter Fees</t>
  </si>
  <si>
    <t>Popcorn Sales</t>
  </si>
  <si>
    <t>10% Growth</t>
  </si>
  <si>
    <t>20% Growth</t>
  </si>
  <si>
    <t>** Commission Rate includes online sales commission which was 30% in 2019</t>
  </si>
  <si>
    <t>Popcorn Sale (2019 data)</t>
  </si>
  <si>
    <t>Old Structure</t>
  </si>
  <si>
    <t>Charter Info</t>
  </si>
  <si>
    <t>Charter Info with Program Support Fee</t>
  </si>
  <si>
    <t>Youth Subtotal:</t>
  </si>
  <si>
    <t>Commission Rate:</t>
  </si>
  <si>
    <t>Remaining Unit Funds</t>
  </si>
  <si>
    <t>New Structure</t>
  </si>
  <si>
    <t>This form has been updated to reflect the new National BSA membership fee increase effective Aug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</si>
</sst>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6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6" fontId="0" fillId="0" borderId="4" xfId="0" applyNumberFormat="1" applyFill="1" applyBorder="1" applyAlignment="1">
      <alignment horizontal="center" vertical="center"/>
    </xf>
    <xf numFmtId="8" fontId="0" fillId="0" borderId="0" xfId="0" applyNumberFormat="1" applyAlignment="1">
      <alignment vertical="center"/>
    </xf>
    <xf numFmtId="0" fontId="0" fillId="2" borderId="0" xfId="0" applyFill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386EF-E917-4B02-AA68-53FFCD9A5386}">
  <dimension ref="A1:H44"/>
  <sheetViews>
    <sheetView tabSelected="1" workbookViewId="0">
      <selection activeCell="E5" sqref="E5"/>
    </sheetView>
  </sheetViews>
  <sheetFormatPr defaultColWidth="8.7109375" defaultRowHeight="15" x14ac:dyDescent="0.25"/>
  <cols>
    <col min="1" max="1" width="21.7109375" style="2" customWidth="1"/>
    <col min="2" max="2" width="18.28515625" style="2" customWidth="1"/>
    <col min="3" max="3" width="2.5703125" style="2" customWidth="1"/>
    <col min="4" max="4" width="21.7109375" style="2" customWidth="1"/>
    <col min="5" max="5" width="17.28515625" style="2" customWidth="1"/>
    <col min="6" max="6" width="2.5703125" style="2" customWidth="1"/>
    <col min="7" max="7" width="12.85546875" style="2" customWidth="1"/>
    <col min="8" max="8" width="9.85546875" style="2" bestFit="1" customWidth="1"/>
    <col min="9" max="16384" width="8.7109375" style="2"/>
  </cols>
  <sheetData>
    <row r="1" spans="1:7" ht="15" customHeight="1" x14ac:dyDescent="0.25">
      <c r="A1" s="1" t="s">
        <v>0</v>
      </c>
      <c r="B1" s="31" t="s">
        <v>1</v>
      </c>
    </row>
    <row r="2" spans="1:7" ht="15" customHeight="1" x14ac:dyDescent="0.25">
      <c r="A2" s="1" t="s">
        <v>2</v>
      </c>
      <c r="B2" s="31" t="s">
        <v>21</v>
      </c>
    </row>
    <row r="3" spans="1:7" ht="15" customHeight="1" x14ac:dyDescent="0.25">
      <c r="A3" s="1" t="s">
        <v>3</v>
      </c>
      <c r="B3" s="31">
        <v>123</v>
      </c>
    </row>
    <row r="4" spans="1:7" ht="9.9499999999999993" customHeight="1" x14ac:dyDescent="0.25"/>
    <row r="5" spans="1:7" ht="15" customHeight="1" x14ac:dyDescent="0.25">
      <c r="B5" s="44" t="s">
        <v>28</v>
      </c>
      <c r="C5" s="44"/>
      <c r="D5" s="44"/>
    </row>
    <row r="6" spans="1:7" ht="5.0999999999999996" customHeight="1" thickBot="1" x14ac:dyDescent="0.3"/>
    <row r="7" spans="1:7" ht="15" customHeight="1" thickBot="1" x14ac:dyDescent="0.3">
      <c r="B7" s="35" t="s">
        <v>4</v>
      </c>
      <c r="C7" s="3"/>
      <c r="D7" s="26">
        <v>6700</v>
      </c>
    </row>
    <row r="8" spans="1:7" ht="15" customHeight="1" thickBot="1" x14ac:dyDescent="0.3">
      <c r="B8" s="36" t="s">
        <v>8</v>
      </c>
      <c r="C8" s="3"/>
      <c r="D8" s="27">
        <v>13</v>
      </c>
    </row>
    <row r="9" spans="1:7" ht="15" customHeight="1" thickBot="1" x14ac:dyDescent="0.3">
      <c r="B9" s="37" t="s">
        <v>9</v>
      </c>
      <c r="C9" s="3"/>
      <c r="D9" s="25">
        <f>D8/B18</f>
        <v>0.8666666666666667</v>
      </c>
    </row>
    <row r="10" spans="1:7" ht="15" customHeight="1" thickBot="1" x14ac:dyDescent="0.3">
      <c r="B10" s="38" t="s">
        <v>12</v>
      </c>
      <c r="C10" s="3"/>
      <c r="D10" s="18">
        <f>ROUNDUP((D7/D8),2)</f>
        <v>515.39</v>
      </c>
    </row>
    <row r="11" spans="1:7" ht="6.75" customHeight="1" x14ac:dyDescent="0.25">
      <c r="B11" s="6"/>
      <c r="C11" s="6"/>
      <c r="D11" s="32"/>
    </row>
    <row r="12" spans="1:7" ht="15" customHeight="1" x14ac:dyDescent="0.25">
      <c r="A12" s="44" t="s">
        <v>29</v>
      </c>
      <c r="B12" s="44"/>
      <c r="C12" s="6"/>
      <c r="D12" s="44" t="s">
        <v>35</v>
      </c>
      <c r="E12" s="44"/>
      <c r="G12" s="15" t="s">
        <v>22</v>
      </c>
    </row>
    <row r="13" spans="1:7" ht="6" customHeight="1" thickBot="1" x14ac:dyDescent="0.3">
      <c r="B13" s="15"/>
      <c r="E13" s="15"/>
    </row>
    <row r="14" spans="1:7" ht="15" customHeight="1" x14ac:dyDescent="0.25">
      <c r="A14" s="35" t="s">
        <v>10</v>
      </c>
      <c r="B14" s="28">
        <v>0.35</v>
      </c>
      <c r="D14" s="35" t="s">
        <v>33</v>
      </c>
      <c r="E14" s="16">
        <v>0.5</v>
      </c>
      <c r="G14" s="22">
        <f>E14-B14</f>
        <v>0.15000000000000002</v>
      </c>
    </row>
    <row r="15" spans="1:7" ht="15" customHeight="1" x14ac:dyDescent="0.25">
      <c r="A15" s="36" t="s">
        <v>5</v>
      </c>
      <c r="B15" s="29">
        <f>ROUND(D7*B14,0)</f>
        <v>2345</v>
      </c>
      <c r="D15" s="36" t="s">
        <v>5</v>
      </c>
      <c r="E15" s="17">
        <f>ROUND(D7*E14,0)</f>
        <v>3350</v>
      </c>
      <c r="G15" s="23">
        <f>E15-B15</f>
        <v>1005</v>
      </c>
    </row>
    <row r="16" spans="1:7" ht="9.9499999999999993" customHeight="1" x14ac:dyDescent="0.25"/>
    <row r="17" spans="1:7" x14ac:dyDescent="0.25">
      <c r="A17" s="44" t="s">
        <v>30</v>
      </c>
      <c r="B17" s="44"/>
      <c r="D17" s="44" t="s">
        <v>31</v>
      </c>
      <c r="E17" s="44"/>
    </row>
    <row r="18" spans="1:7" x14ac:dyDescent="0.25">
      <c r="A18" s="33" t="s">
        <v>13</v>
      </c>
      <c r="B18" s="34">
        <v>15</v>
      </c>
      <c r="D18" s="33" t="s">
        <v>13</v>
      </c>
      <c r="E18" s="33">
        <f>B18</f>
        <v>15</v>
      </c>
    </row>
    <row r="19" spans="1:7" x14ac:dyDescent="0.25">
      <c r="A19" s="33" t="s">
        <v>14</v>
      </c>
      <c r="B19" s="34">
        <v>5</v>
      </c>
      <c r="D19" s="33" t="s">
        <v>14</v>
      </c>
      <c r="E19" s="33">
        <f>B19</f>
        <v>5</v>
      </c>
    </row>
    <row r="20" spans="1:7" ht="9.9499999999999993" customHeight="1" thickBot="1" x14ac:dyDescent="0.3"/>
    <row r="21" spans="1:7" ht="15" customHeight="1" x14ac:dyDescent="0.25">
      <c r="A21" s="39" t="s">
        <v>15</v>
      </c>
      <c r="B21" s="9">
        <v>60</v>
      </c>
      <c r="D21" s="39" t="s">
        <v>15</v>
      </c>
      <c r="E21" s="9">
        <v>66</v>
      </c>
      <c r="G21" s="23">
        <f>E21-B21</f>
        <v>6</v>
      </c>
    </row>
    <row r="22" spans="1:7" ht="15" customHeight="1" x14ac:dyDescent="0.25">
      <c r="A22" s="40" t="s">
        <v>6</v>
      </c>
      <c r="B22" s="10">
        <v>8</v>
      </c>
      <c r="D22" s="40" t="s">
        <v>6</v>
      </c>
      <c r="E22" s="10"/>
      <c r="G22" s="23">
        <f>E22-B22</f>
        <v>-8</v>
      </c>
    </row>
    <row r="23" spans="1:7" ht="15" customHeight="1" x14ac:dyDescent="0.25">
      <c r="A23" s="40" t="s">
        <v>17</v>
      </c>
      <c r="B23" s="10"/>
      <c r="D23" s="40" t="s">
        <v>17</v>
      </c>
      <c r="E23" s="10">
        <v>60</v>
      </c>
      <c r="G23" s="23">
        <f>E23-B23</f>
        <v>60</v>
      </c>
    </row>
    <row r="24" spans="1:7" ht="15" customHeight="1" thickBot="1" x14ac:dyDescent="0.3">
      <c r="A24" s="41" t="s">
        <v>19</v>
      </c>
      <c r="B24" s="11">
        <v>12</v>
      </c>
      <c r="D24" s="41" t="s">
        <v>19</v>
      </c>
      <c r="E24" s="11">
        <v>12</v>
      </c>
    </row>
    <row r="25" spans="1:7" ht="15" customHeight="1" thickTop="1" thickBot="1" x14ac:dyDescent="0.3">
      <c r="A25" s="5" t="s">
        <v>32</v>
      </c>
      <c r="B25" s="12">
        <f>SUM(B21:B24)</f>
        <v>80</v>
      </c>
      <c r="D25" s="5" t="s">
        <v>32</v>
      </c>
      <c r="E25" s="12">
        <f>SUM(E21:E24)</f>
        <v>138</v>
      </c>
    </row>
    <row r="26" spans="1:7" ht="15" customHeight="1" thickBot="1" x14ac:dyDescent="0.3">
      <c r="A26" s="6"/>
      <c r="B26" s="13"/>
      <c r="D26" s="6"/>
      <c r="E26" s="13"/>
    </row>
    <row r="27" spans="1:7" ht="15" customHeight="1" x14ac:dyDescent="0.25">
      <c r="A27" s="7" t="s">
        <v>16</v>
      </c>
      <c r="B27" s="9">
        <v>36</v>
      </c>
      <c r="D27" s="7" t="s">
        <v>16</v>
      </c>
      <c r="E27" s="9">
        <v>42</v>
      </c>
      <c r="G27" s="23">
        <f>E27-B27</f>
        <v>6</v>
      </c>
    </row>
    <row r="28" spans="1:7" ht="15" customHeight="1" x14ac:dyDescent="0.25">
      <c r="A28" s="8" t="s">
        <v>6</v>
      </c>
      <c r="B28" s="10">
        <v>8</v>
      </c>
      <c r="D28" s="8" t="s">
        <v>6</v>
      </c>
      <c r="E28" s="10"/>
      <c r="G28" s="23">
        <f>E28-B28</f>
        <v>-8</v>
      </c>
    </row>
    <row r="29" spans="1:7" ht="15" customHeight="1" thickBot="1" x14ac:dyDescent="0.3">
      <c r="A29" s="19" t="s">
        <v>17</v>
      </c>
      <c r="B29" s="11"/>
      <c r="D29" s="19" t="s">
        <v>17</v>
      </c>
      <c r="E29" s="11">
        <v>14</v>
      </c>
      <c r="G29" s="23">
        <f>E29-B29</f>
        <v>14</v>
      </c>
    </row>
    <row r="30" spans="1:7" ht="15" customHeight="1" thickTop="1" thickBot="1" x14ac:dyDescent="0.3">
      <c r="A30" s="5" t="s">
        <v>7</v>
      </c>
      <c r="B30" s="12">
        <f>SUM(B27:B29)</f>
        <v>44</v>
      </c>
      <c r="D30" s="5" t="s">
        <v>7</v>
      </c>
      <c r="E30" s="12">
        <f>SUM(E27:E29)</f>
        <v>56</v>
      </c>
    </row>
    <row r="31" spans="1:7" ht="15" customHeight="1" thickBot="1" x14ac:dyDescent="0.3">
      <c r="A31" s="6"/>
      <c r="B31" s="13"/>
      <c r="D31" s="6"/>
      <c r="E31" s="13"/>
    </row>
    <row r="32" spans="1:7" ht="15" customHeight="1" x14ac:dyDescent="0.25">
      <c r="A32" s="3" t="s">
        <v>18</v>
      </c>
      <c r="B32" s="14">
        <v>60</v>
      </c>
      <c r="D32" s="3" t="s">
        <v>18</v>
      </c>
      <c r="E32" s="14">
        <v>75</v>
      </c>
      <c r="G32" s="23">
        <f>E32-B32</f>
        <v>15</v>
      </c>
    </row>
    <row r="33" spans="1:8" ht="15" customHeight="1" thickBot="1" x14ac:dyDescent="0.3">
      <c r="A33" s="6"/>
      <c r="B33" s="13"/>
      <c r="D33" s="6"/>
      <c r="E33" s="13"/>
    </row>
    <row r="34" spans="1:8" ht="15" customHeight="1" x14ac:dyDescent="0.25">
      <c r="A34" s="3" t="s">
        <v>20</v>
      </c>
      <c r="B34" s="42">
        <f>(B25*B18)+(B30*B19)+B32</f>
        <v>1480</v>
      </c>
      <c r="D34" s="3" t="s">
        <v>20</v>
      </c>
      <c r="E34" s="42">
        <f>(E25*E18)+(E30*E19)+E32</f>
        <v>2425</v>
      </c>
      <c r="G34" s="23">
        <f>E34-B34</f>
        <v>945</v>
      </c>
    </row>
    <row r="35" spans="1:8" ht="9.9499999999999993" customHeight="1" thickBot="1" x14ac:dyDescent="0.3"/>
    <row r="36" spans="1:8" ht="30" customHeight="1" x14ac:dyDescent="0.25">
      <c r="A36" s="4" t="s">
        <v>34</v>
      </c>
      <c r="B36" s="43">
        <f>B15-B34</f>
        <v>865</v>
      </c>
      <c r="D36" s="4" t="s">
        <v>34</v>
      </c>
      <c r="E36" s="43">
        <f>E15-E34</f>
        <v>925</v>
      </c>
      <c r="G36" s="23">
        <f>E36-B36</f>
        <v>60</v>
      </c>
    </row>
    <row r="38" spans="1:8" ht="30" x14ac:dyDescent="0.25">
      <c r="D38" s="15" t="s">
        <v>24</v>
      </c>
      <c r="E38" s="21" t="s">
        <v>23</v>
      </c>
    </row>
    <row r="39" spans="1:8" x14ac:dyDescent="0.25">
      <c r="D39" s="20" t="s">
        <v>25</v>
      </c>
      <c r="E39" s="24">
        <f>(E36+(E15*0.1))</f>
        <v>1260</v>
      </c>
      <c r="G39" s="23"/>
      <c r="H39" s="30"/>
    </row>
    <row r="40" spans="1:8" x14ac:dyDescent="0.25">
      <c r="D40" s="20" t="s">
        <v>26</v>
      </c>
      <c r="E40" s="24">
        <f>(E36+(E15*0.2))</f>
        <v>1595</v>
      </c>
      <c r="G40" s="23"/>
      <c r="H40" s="30"/>
    </row>
    <row r="41" spans="1:8" x14ac:dyDescent="0.25">
      <c r="A41" s="2" t="s">
        <v>11</v>
      </c>
      <c r="H41" s="30"/>
    </row>
    <row r="42" spans="1:8" x14ac:dyDescent="0.25">
      <c r="A42" s="2" t="s">
        <v>27</v>
      </c>
    </row>
    <row r="44" spans="1:8" x14ac:dyDescent="0.25">
      <c r="A44" s="2" t="s">
        <v>36</v>
      </c>
    </row>
  </sheetData>
  <mergeCells count="5">
    <mergeCell ref="A17:B17"/>
    <mergeCell ref="D17:E17"/>
    <mergeCell ref="B5:D5"/>
    <mergeCell ref="A12:B12"/>
    <mergeCell ref="D12:E12"/>
  </mergeCells>
  <printOptions horizontalCentered="1"/>
  <pageMargins left="0.25" right="0.25" top="0.75" bottom="0.75" header="0.25" footer="0.25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5B45F1A44F334F9C39664B070F2051" ma:contentTypeVersion="15" ma:contentTypeDescription="Create a new document." ma:contentTypeScope="" ma:versionID="1cc7237e62152f3be8dfe03127c2de7c">
  <xsd:schema xmlns:xsd="http://www.w3.org/2001/XMLSchema" xmlns:xs="http://www.w3.org/2001/XMLSchema" xmlns:p="http://schemas.microsoft.com/office/2006/metadata/properties" xmlns:ns1="http://schemas.microsoft.com/sharepoint/v3" xmlns:ns3="a7ebb0d8-b51c-487d-b65e-f30dac90eab5" xmlns:ns4="cbf007ff-9319-470e-a543-8af613260b1b" targetNamespace="http://schemas.microsoft.com/office/2006/metadata/properties" ma:root="true" ma:fieldsID="358516452b2713050a0a059d6eca7e44" ns1:_="" ns3:_="" ns4:_="">
    <xsd:import namespace="http://schemas.microsoft.com/sharepoint/v3"/>
    <xsd:import namespace="a7ebb0d8-b51c-487d-b65e-f30dac90eab5"/>
    <xsd:import namespace="cbf007ff-9319-470e-a543-8af613260b1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bb0d8-b51c-487d-b65e-f30dac90ea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007ff-9319-470e-a543-8af613260b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56B503-51E2-4083-9DD9-91FF60ECB464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cbf007ff-9319-470e-a543-8af613260b1b"/>
    <ds:schemaRef ds:uri="a7ebb0d8-b51c-487d-b65e-f30dac90eab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E41E9EF-EA02-4DE3-8704-2305403A8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ebb0d8-b51c-487d-b65e-f30dac90eab5"/>
    <ds:schemaRef ds:uri="cbf007ff-9319-470e-a543-8af613260b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51F51-E19B-49B6-A022-74198DC3D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Triplett</dc:creator>
  <cp:lastModifiedBy>Spencer Finley</cp:lastModifiedBy>
  <cp:lastPrinted>2020-06-03T20:27:35Z</cp:lastPrinted>
  <dcterms:created xsi:type="dcterms:W3CDTF">2020-01-29T22:58:53Z</dcterms:created>
  <dcterms:modified xsi:type="dcterms:W3CDTF">2020-06-03T20:28:36Z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0x010100745B45F1A44F334F9C39664B070F2051</vt:lpwstr>
  </property>
</Properties>
</file>